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DD8BD4C1-2DE1-1C4C-92E8-51D11A13C523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5A,B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3" l="1"/>
  <c r="H20" i="3"/>
  <c r="I34" i="3"/>
  <c r="H34" i="3"/>
  <c r="I33" i="3"/>
  <c r="H33" i="3"/>
  <c r="I27" i="3"/>
  <c r="H27" i="3"/>
  <c r="I26" i="3"/>
  <c r="H26" i="3"/>
  <c r="H48" i="3"/>
  <c r="I48" i="3"/>
  <c r="I47" i="3"/>
  <c r="H47" i="3"/>
  <c r="H40" i="3"/>
  <c r="I40" i="3"/>
  <c r="H41" i="3"/>
  <c r="I41" i="3"/>
  <c r="I62" i="3"/>
  <c r="H62" i="3"/>
  <c r="H61" i="3"/>
  <c r="I61" i="3"/>
  <c r="I60" i="3"/>
  <c r="H60" i="3"/>
  <c r="H54" i="3"/>
  <c r="I54" i="3"/>
  <c r="H55" i="3"/>
  <c r="I55" i="3"/>
  <c r="I53" i="3"/>
  <c r="H53" i="3"/>
  <c r="H16" i="3"/>
  <c r="I16" i="3"/>
  <c r="H17" i="3"/>
  <c r="I17" i="3"/>
  <c r="H18" i="3"/>
  <c r="I18" i="3"/>
  <c r="H19" i="3"/>
  <c r="I19" i="3"/>
  <c r="H6" i="3"/>
  <c r="I6" i="3"/>
  <c r="H7" i="3"/>
  <c r="I7" i="3"/>
  <c r="H8" i="3"/>
  <c r="I8" i="3"/>
  <c r="H9" i="3"/>
  <c r="I9" i="3"/>
  <c r="H10" i="3"/>
  <c r="I10" i="3"/>
  <c r="I46" i="3"/>
  <c r="H46" i="3"/>
  <c r="I39" i="3"/>
  <c r="I43" i="3" s="1"/>
  <c r="H39" i="3"/>
  <c r="I32" i="3"/>
  <c r="H32" i="3"/>
  <c r="I25" i="3"/>
  <c r="I29" i="3" s="1"/>
  <c r="H25" i="3"/>
  <c r="I15" i="3"/>
  <c r="H15" i="3"/>
  <c r="I5" i="3"/>
  <c r="H5" i="3"/>
  <c r="H35" i="3" l="1"/>
  <c r="I36" i="3"/>
  <c r="H29" i="3"/>
  <c r="H43" i="3"/>
  <c r="I64" i="3"/>
  <c r="H22" i="3"/>
  <c r="H50" i="3"/>
  <c r="I50" i="3"/>
  <c r="H12" i="3"/>
  <c r="H63" i="3"/>
  <c r="I63" i="3"/>
  <c r="H49" i="3"/>
  <c r="I22" i="3"/>
  <c r="I12" i="3"/>
  <c r="H21" i="3"/>
  <c r="I57" i="3"/>
  <c r="H64" i="3"/>
  <c r="I49" i="3"/>
  <c r="H11" i="3"/>
  <c r="H28" i="3"/>
  <c r="I28" i="3"/>
  <c r="H56" i="3"/>
  <c r="H42" i="3"/>
  <c r="I21" i="3"/>
  <c r="I11" i="3"/>
  <c r="I42" i="3"/>
  <c r="I56" i="3"/>
  <c r="H36" i="3"/>
  <c r="H57" i="3"/>
  <c r="I35" i="3"/>
</calcChain>
</file>

<file path=xl/sharedStrings.xml><?xml version="1.0" encoding="utf-8"?>
<sst xmlns="http://schemas.openxmlformats.org/spreadsheetml/2006/main" count="117" uniqueCount="45">
  <si>
    <t>C77A</t>
  </si>
  <si>
    <t>C95A</t>
  </si>
  <si>
    <t>WT</t>
  </si>
  <si>
    <t>C77/95A</t>
  </si>
  <si>
    <t>Panel B</t>
  </si>
  <si>
    <t>Fig.5</t>
  </si>
  <si>
    <t>FGF2-Y81pCMF-GFP</t>
  </si>
  <si>
    <t>long-chain Heparin</t>
  </si>
  <si>
    <t>-WT</t>
  </si>
  <si>
    <t>+</t>
  </si>
  <si>
    <t>-</t>
  </si>
  <si>
    <t>Exp.1</t>
  </si>
  <si>
    <t>Exp.2</t>
  </si>
  <si>
    <t>Exp.3</t>
  </si>
  <si>
    <t>Exp.4</t>
  </si>
  <si>
    <t>Exp.5</t>
  </si>
  <si>
    <t>Exp.6</t>
  </si>
  <si>
    <t>positive for</t>
  </si>
  <si>
    <t>% of GUVs positive for</t>
  </si>
  <si>
    <t>GUVs counted</t>
  </si>
  <si>
    <t>Translocation</t>
  </si>
  <si>
    <t>Mean</t>
  </si>
  <si>
    <t>SD</t>
  </si>
  <si>
    <t>n</t>
  </si>
  <si>
    <t>Tracer 647</t>
  </si>
  <si>
    <t>GFP</t>
  </si>
  <si>
    <t>PIP2 +WT +H</t>
  </si>
  <si>
    <t>PIP2 +WT NO H</t>
  </si>
  <si>
    <t>PIP2 +C77A +H</t>
  </si>
  <si>
    <t>PIP2 +C77A NO H</t>
  </si>
  <si>
    <t>PIP2 +C95A +H</t>
  </si>
  <si>
    <t>PIP2 +C95A NO H</t>
  </si>
  <si>
    <t>GUVs: PM+2mol%PIP2</t>
  </si>
  <si>
    <t>± long-chain Heparin</t>
  </si>
  <si>
    <t>PIP2 +C77/95A+H</t>
  </si>
  <si>
    <t>PIP2 +C77/95A NO H</t>
  </si>
  <si>
    <t>Alexa 647 tracer</t>
  </si>
  <si>
    <t>Panel A</t>
  </si>
  <si>
    <t>Radius (µm)</t>
  </si>
  <si>
    <t>HisFGF2-Y81pCMF-WT</t>
  </si>
  <si>
    <t>Panel A - raw data</t>
  </si>
  <si>
    <t>Intensity (RFU) of GFP</t>
  </si>
  <si>
    <t>ImageJ    RadialProfile</t>
  </si>
  <si>
    <t>Max at 0 µm</t>
  </si>
  <si>
    <t>Chart Fig.5B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</si>
</sst>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 applyAlignment="1">
      <alignment horizontal="center"/>
    </xf>
    <xf numFmtId="0" fontId="3" fillId="0" borderId="1" xfId="0" applyFont="1" applyBorder="1"/>
    <xf numFmtId="0" fontId="0" fillId="0" borderId="3" xfId="0" applyBorder="1"/>
    <xf numFmtId="0" fontId="0" fillId="0" borderId="4" xfId="0" applyBorder="1"/>
    <xf numFmtId="2" fontId="0" fillId="0" borderId="7" xfId="0" applyNumberFormat="1" applyBorder="1"/>
    <xf numFmtId="164" fontId="0" fillId="0" borderId="7" xfId="0" applyNumberFormat="1" applyBorder="1"/>
    <xf numFmtId="0" fontId="0" fillId="0" borderId="7" xfId="0" applyBorder="1"/>
    <xf numFmtId="0" fontId="3" fillId="0" borderId="7" xfId="0" applyFont="1" applyBorder="1"/>
    <xf numFmtId="0" fontId="3" fillId="0" borderId="9" xfId="0" applyFont="1" applyBorder="1"/>
    <xf numFmtId="0" fontId="0" fillId="0" borderId="0" xfId="0" quotePrefix="1"/>
    <xf numFmtId="0" fontId="4" fillId="0" borderId="1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2" xfId="0" applyFont="1" applyBorder="1"/>
    <xf numFmtId="0" fontId="4" fillId="0" borderId="12" xfId="0" applyFont="1" applyBorder="1"/>
    <xf numFmtId="0" fontId="5" fillId="0" borderId="6" xfId="0" quotePrefix="1" applyFont="1" applyBorder="1"/>
    <xf numFmtId="0" fontId="5" fillId="0" borderId="1" xfId="0" quotePrefix="1" applyFont="1" applyBorder="1"/>
    <xf numFmtId="0" fontId="5" fillId="0" borderId="6" xfId="0" applyFont="1" applyBorder="1"/>
    <xf numFmtId="0" fontId="5" fillId="0" borderId="1" xfId="0" applyFont="1" applyBorder="1"/>
    <xf numFmtId="0" fontId="6" fillId="0" borderId="6" xfId="0" applyFont="1" applyBorder="1"/>
    <xf numFmtId="0" fontId="6" fillId="0" borderId="1" xfId="0" applyFont="1" applyBorder="1"/>
    <xf numFmtId="0" fontId="6" fillId="0" borderId="8" xfId="0" applyFont="1" applyBorder="1"/>
    <xf numFmtId="0" fontId="6" fillId="0" borderId="9" xfId="0" applyFont="1" applyBorder="1"/>
    <xf numFmtId="0" fontId="0" fillId="0" borderId="13" xfId="0" applyBorder="1"/>
    <xf numFmtId="164" fontId="4" fillId="0" borderId="2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0" fontId="6" fillId="0" borderId="16" xfId="0" applyFont="1" applyBorder="1"/>
    <xf numFmtId="0" fontId="6" fillId="0" borderId="17" xfId="0" applyFont="1" applyBorder="1"/>
    <xf numFmtId="0" fontId="3" fillId="0" borderId="17" xfId="0" applyFont="1" applyBorder="1"/>
    <xf numFmtId="0" fontId="5" fillId="0" borderId="17" xfId="0" applyFont="1" applyBorder="1"/>
    <xf numFmtId="0" fontId="5" fillId="0" borderId="0" xfId="0" applyFont="1"/>
    <xf numFmtId="0" fontId="5" fillId="0" borderId="9" xfId="0" applyFont="1" applyBorder="1"/>
    <xf numFmtId="164" fontId="5" fillId="0" borderId="1" xfId="0" applyNumberFormat="1" applyFont="1" applyBorder="1"/>
    <xf numFmtId="1" fontId="5" fillId="0" borderId="1" xfId="0" applyNumberFormat="1" applyFont="1" applyBorder="1"/>
    <xf numFmtId="1" fontId="5" fillId="0" borderId="7" xfId="0" applyNumberFormat="1" applyFont="1" applyBorder="1"/>
    <xf numFmtId="164" fontId="5" fillId="0" borderId="7" xfId="0" applyNumberFormat="1" applyFont="1" applyBorder="1"/>
    <xf numFmtId="1" fontId="5" fillId="0" borderId="9" xfId="0" applyNumberFormat="1" applyFont="1" applyBorder="1"/>
    <xf numFmtId="1" fontId="5" fillId="0" borderId="10" xfId="0" applyNumberFormat="1" applyFont="1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0" fontId="7" fillId="0" borderId="13" xfId="0" applyFont="1" applyBorder="1" applyAlignment="1">
      <alignment horizontal="center"/>
    </xf>
    <xf numFmtId="0" fontId="5" fillId="0" borderId="14" xfId="0" applyFont="1" applyBorder="1"/>
    <xf numFmtId="0" fontId="5" fillId="0" borderId="15" xfId="0" applyFont="1" applyBorder="1"/>
    <xf numFmtId="0" fontId="7" fillId="0" borderId="11" xfId="0" applyFont="1" applyBorder="1"/>
    <xf numFmtId="0" fontId="7" fillId="0" borderId="2" xfId="0" applyFont="1" applyBorder="1"/>
    <xf numFmtId="0" fontId="7" fillId="0" borderId="12" xfId="0" applyFont="1" applyBorder="1"/>
    <xf numFmtId="164" fontId="7" fillId="0" borderId="6" xfId="0" applyNumberFormat="1" applyFont="1" applyBorder="1"/>
    <xf numFmtId="164" fontId="7" fillId="0" borderId="1" xfId="0" applyNumberFormat="1" applyFont="1" applyBorder="1"/>
    <xf numFmtId="164" fontId="7" fillId="0" borderId="7" xfId="0" applyNumberFormat="1" applyFont="1" applyBorder="1"/>
    <xf numFmtId="0" fontId="8" fillId="0" borderId="11" xfId="0" applyFont="1" applyBorder="1" applyAlignment="1">
      <alignment horizontal="left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8" fillId="0" borderId="6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164" fontId="7" fillId="2" borderId="6" xfId="0" applyNumberFormat="1" applyFont="1" applyFill="1" applyBorder="1"/>
    <xf numFmtId="164" fontId="7" fillId="2" borderId="1" xfId="0" applyNumberFormat="1" applyFont="1" applyFill="1" applyBorder="1"/>
    <xf numFmtId="164" fontId="7" fillId="2" borderId="7" xfId="0" applyNumberFormat="1" applyFont="1" applyFill="1" applyBorder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7" fillId="0" borderId="10" xfId="0" applyNumberFormat="1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164" fontId="7" fillId="0" borderId="2" xfId="0" applyNumberFormat="1" applyFont="1" applyBorder="1"/>
    <xf numFmtId="0" fontId="7" fillId="0" borderId="7" xfId="0" applyFont="1" applyBorder="1" applyAlignment="1">
      <alignment horizontal="center"/>
    </xf>
    <xf numFmtId="164" fontId="7" fillId="0" borderId="11" xfId="0" applyNumberFormat="1" applyFont="1" applyBorder="1"/>
    <xf numFmtId="164" fontId="7" fillId="0" borderId="12" xfId="0" applyNumberFormat="1" applyFont="1" applyBorder="1"/>
    <xf numFmtId="0" fontId="7" fillId="2" borderId="1" xfId="0" applyFont="1" applyFill="1" applyBorder="1"/>
    <xf numFmtId="0" fontId="7" fillId="2" borderId="7" xfId="0" applyFont="1" applyFill="1" applyBorder="1"/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72F0F-E8CA-F048-8132-6F6B3FA6BFF1}">
  <dimension ref="A1:AC105"/>
  <sheetViews>
    <sheetView tabSelected="1" topLeftCell="V26" workbookViewId="0">
      <selection activeCell="W61" sqref="W61"/>
    </sheetView>
  </sheetViews>
  <sheetFormatPr baseColWidth="10" defaultRowHeight="15" x14ac:dyDescent="0.2"/>
  <cols>
    <col min="2" max="3" width="22.83203125" customWidth="1"/>
    <col min="5" max="9" width="14.33203125" customWidth="1"/>
    <col min="11" max="11" width="20.83203125" bestFit="1" customWidth="1"/>
    <col min="19" max="19" width="16.5" bestFit="1" customWidth="1"/>
    <col min="25" max="25" width="16.5" bestFit="1" customWidth="1"/>
  </cols>
  <sheetData>
    <row r="1" spans="1:29" x14ac:dyDescent="0.2">
      <c r="A1" t="s">
        <v>5</v>
      </c>
      <c r="B1" t="s">
        <v>32</v>
      </c>
      <c r="C1" s="13" t="s">
        <v>33</v>
      </c>
      <c r="S1" t="s">
        <v>40</v>
      </c>
      <c r="Y1" t="s">
        <v>37</v>
      </c>
    </row>
    <row r="2" spans="1:29" ht="16" thickBot="1" x14ac:dyDescent="0.25">
      <c r="H2" s="4"/>
      <c r="I2" s="4"/>
      <c r="Y2" s="36" t="s">
        <v>43</v>
      </c>
      <c r="Z2" s="36"/>
      <c r="AA2" s="44"/>
    </row>
    <row r="3" spans="1:29" ht="16" customHeight="1" thickBot="1" x14ac:dyDescent="0.25">
      <c r="B3" s="6" t="s">
        <v>4</v>
      </c>
      <c r="C3" s="7"/>
      <c r="D3" s="7"/>
      <c r="E3" s="7"/>
      <c r="F3" s="7" t="s">
        <v>17</v>
      </c>
      <c r="G3" s="7" t="s">
        <v>17</v>
      </c>
      <c r="H3" s="82" t="s">
        <v>18</v>
      </c>
      <c r="I3" s="83"/>
      <c r="S3" s="80" t="s">
        <v>42</v>
      </c>
      <c r="T3" s="86" t="s">
        <v>39</v>
      </c>
      <c r="U3" s="86"/>
      <c r="V3" s="86"/>
      <c r="W3" s="87"/>
      <c r="Y3" s="80" t="s">
        <v>42</v>
      </c>
      <c r="Z3" s="86" t="s">
        <v>39</v>
      </c>
      <c r="AA3" s="86"/>
      <c r="AB3" s="86"/>
      <c r="AC3" s="87"/>
    </row>
    <row r="4" spans="1:29" x14ac:dyDescent="0.2">
      <c r="B4" s="22" t="s">
        <v>6</v>
      </c>
      <c r="C4" s="45" t="s">
        <v>7</v>
      </c>
      <c r="D4" s="45"/>
      <c r="E4" s="1" t="s">
        <v>19</v>
      </c>
      <c r="F4" s="1" t="s">
        <v>36</v>
      </c>
      <c r="G4" s="1" t="s">
        <v>20</v>
      </c>
      <c r="H4" s="1" t="s">
        <v>36</v>
      </c>
      <c r="I4" s="8" t="s">
        <v>20</v>
      </c>
      <c r="K4" s="46" t="s">
        <v>44</v>
      </c>
      <c r="L4" s="84" t="s">
        <v>24</v>
      </c>
      <c r="M4" s="84"/>
      <c r="N4" s="84"/>
      <c r="O4" s="84" t="s">
        <v>25</v>
      </c>
      <c r="P4" s="84"/>
      <c r="Q4" s="85"/>
      <c r="S4" s="81"/>
      <c r="T4" s="71" t="s">
        <v>2</v>
      </c>
      <c r="U4" s="71" t="s">
        <v>0</v>
      </c>
      <c r="V4" s="71" t="s">
        <v>1</v>
      </c>
      <c r="W4" s="73" t="s">
        <v>3</v>
      </c>
      <c r="Y4" s="81"/>
      <c r="Z4" s="71" t="s">
        <v>2</v>
      </c>
      <c r="AA4" s="71" t="s">
        <v>0</v>
      </c>
      <c r="AB4" s="71" t="s">
        <v>1</v>
      </c>
      <c r="AC4" s="73" t="s">
        <v>3</v>
      </c>
    </row>
    <row r="5" spans="1:29" ht="16" thickBot="1" x14ac:dyDescent="0.25">
      <c r="B5" s="20" t="s">
        <v>8</v>
      </c>
      <c r="C5" s="21" t="s">
        <v>9</v>
      </c>
      <c r="D5" s="1" t="s">
        <v>11</v>
      </c>
      <c r="E5" s="1">
        <v>26</v>
      </c>
      <c r="F5" s="1">
        <v>6</v>
      </c>
      <c r="G5" s="1">
        <v>6</v>
      </c>
      <c r="H5" s="3">
        <f>F5/E5*100</f>
        <v>23.076923076923077</v>
      </c>
      <c r="I5" s="9">
        <f>G5/E5*100</f>
        <v>23.076923076923077</v>
      </c>
      <c r="K5" s="28"/>
      <c r="L5" s="48" t="s">
        <v>21</v>
      </c>
      <c r="M5" s="48" t="s">
        <v>22</v>
      </c>
      <c r="N5" s="48" t="s">
        <v>23</v>
      </c>
      <c r="O5" s="48" t="s">
        <v>21</v>
      </c>
      <c r="P5" s="48" t="s">
        <v>22</v>
      </c>
      <c r="Q5" s="49" t="s">
        <v>23</v>
      </c>
      <c r="S5" s="47" t="s">
        <v>38</v>
      </c>
      <c r="T5" s="78" t="s">
        <v>41</v>
      </c>
      <c r="U5" s="78"/>
      <c r="V5" s="78"/>
      <c r="W5" s="79"/>
      <c r="Y5" s="47" t="s">
        <v>38</v>
      </c>
      <c r="Z5" s="78" t="s">
        <v>41</v>
      </c>
      <c r="AA5" s="78"/>
      <c r="AB5" s="78"/>
      <c r="AC5" s="79"/>
    </row>
    <row r="6" spans="1:29" ht="16" thickTop="1" x14ac:dyDescent="0.2">
      <c r="B6" s="22"/>
      <c r="C6" s="23"/>
      <c r="D6" s="1" t="s">
        <v>12</v>
      </c>
      <c r="E6" s="1">
        <v>30</v>
      </c>
      <c r="F6" s="1">
        <v>11</v>
      </c>
      <c r="G6" s="1">
        <v>10</v>
      </c>
      <c r="H6" s="3">
        <f t="shared" ref="H6:H10" si="0">F6/E6*100</f>
        <v>36.666666666666664</v>
      </c>
      <c r="I6" s="9">
        <f t="shared" ref="I6:I10" si="1">G6/E6*100</f>
        <v>33.333333333333329</v>
      </c>
      <c r="K6" s="56" t="s">
        <v>26</v>
      </c>
      <c r="L6" s="29">
        <v>39.9</v>
      </c>
      <c r="M6" s="29">
        <v>11.44</v>
      </c>
      <c r="N6" s="18">
        <v>6</v>
      </c>
      <c r="O6" s="29">
        <v>30.58</v>
      </c>
      <c r="P6" s="29">
        <v>6.4</v>
      </c>
      <c r="Q6" s="19">
        <v>6</v>
      </c>
      <c r="S6" s="50">
        <v>0.13950000000000001</v>
      </c>
      <c r="T6" s="51">
        <v>13</v>
      </c>
      <c r="U6" s="51">
        <v>15</v>
      </c>
      <c r="V6" s="51">
        <v>5</v>
      </c>
      <c r="W6" s="52">
        <v>4.75</v>
      </c>
      <c r="Y6" s="74">
        <v>-4.6037999999999997</v>
      </c>
      <c r="Z6" s="72">
        <v>12.832000000000001</v>
      </c>
      <c r="AA6" s="72">
        <v>20.219000000000001</v>
      </c>
      <c r="AB6" s="72">
        <v>5.5369999999999999</v>
      </c>
      <c r="AC6" s="75">
        <v>5.2428999999999997</v>
      </c>
    </row>
    <row r="7" spans="1:29" x14ac:dyDescent="0.2">
      <c r="B7" s="22"/>
      <c r="C7" s="23"/>
      <c r="D7" s="1" t="s">
        <v>13</v>
      </c>
      <c r="E7" s="1">
        <v>49</v>
      </c>
      <c r="F7" s="1">
        <v>26</v>
      </c>
      <c r="G7" s="1">
        <v>15</v>
      </c>
      <c r="H7" s="3">
        <f t="shared" si="0"/>
        <v>53.061224489795919</v>
      </c>
      <c r="I7" s="9">
        <f t="shared" si="1"/>
        <v>30.612244897959183</v>
      </c>
      <c r="K7" s="60" t="s">
        <v>27</v>
      </c>
      <c r="L7" s="30">
        <v>37.380000000000003</v>
      </c>
      <c r="M7" s="30">
        <v>12.59</v>
      </c>
      <c r="N7" s="14">
        <v>6</v>
      </c>
      <c r="O7" s="30">
        <v>1.53</v>
      </c>
      <c r="P7" s="30">
        <v>1.4</v>
      </c>
      <c r="Q7" s="15">
        <v>6</v>
      </c>
      <c r="S7" s="57">
        <v>0.27900000000000003</v>
      </c>
      <c r="T7" s="58">
        <v>15.811999999999999</v>
      </c>
      <c r="U7" s="58">
        <v>24.062000000000001</v>
      </c>
      <c r="V7" s="58">
        <v>6.375</v>
      </c>
      <c r="W7" s="59">
        <v>4.875</v>
      </c>
      <c r="Y7" s="53">
        <v>-4.4642999999999997</v>
      </c>
      <c r="Z7" s="54">
        <v>13.246</v>
      </c>
      <c r="AA7" s="54">
        <v>19.962</v>
      </c>
      <c r="AB7" s="54">
        <v>5.6849999999999996</v>
      </c>
      <c r="AC7" s="55">
        <v>5.2632000000000003</v>
      </c>
    </row>
    <row r="8" spans="1:29" x14ac:dyDescent="0.2">
      <c r="B8" s="22"/>
      <c r="C8" s="23"/>
      <c r="D8" s="1" t="s">
        <v>14</v>
      </c>
      <c r="E8" s="1">
        <v>101</v>
      </c>
      <c r="F8" s="1">
        <v>53</v>
      </c>
      <c r="G8" s="1">
        <v>42</v>
      </c>
      <c r="H8" s="3">
        <f t="shared" si="0"/>
        <v>52.475247524752476</v>
      </c>
      <c r="I8" s="9">
        <f t="shared" si="1"/>
        <v>41.584158415841586</v>
      </c>
      <c r="K8" s="60" t="s">
        <v>28</v>
      </c>
      <c r="L8" s="30">
        <v>40.57</v>
      </c>
      <c r="M8" s="30">
        <v>8.69</v>
      </c>
      <c r="N8" s="14">
        <v>3</v>
      </c>
      <c r="O8" s="30">
        <v>29.5</v>
      </c>
      <c r="P8" s="30">
        <v>2.82</v>
      </c>
      <c r="Q8" s="15">
        <v>3</v>
      </c>
      <c r="S8" s="57">
        <v>0.41849999999999998</v>
      </c>
      <c r="T8" s="58">
        <v>11.9</v>
      </c>
      <c r="U8" s="58">
        <v>20.100000000000001</v>
      </c>
      <c r="V8" s="58">
        <v>4.8499999999999996</v>
      </c>
      <c r="W8" s="59">
        <v>3.85</v>
      </c>
      <c r="Y8" s="53">
        <v>-4.3247999999999998</v>
      </c>
      <c r="Z8" s="54">
        <v>13.255000000000001</v>
      </c>
      <c r="AA8" s="54">
        <v>20.934999999999999</v>
      </c>
      <c r="AB8" s="54">
        <v>6.2949999999999999</v>
      </c>
      <c r="AC8" s="55">
        <v>4.5892999999999997</v>
      </c>
    </row>
    <row r="9" spans="1:29" x14ac:dyDescent="0.2">
      <c r="B9" s="22"/>
      <c r="C9" s="23"/>
      <c r="D9" s="1" t="s">
        <v>15</v>
      </c>
      <c r="E9" s="1">
        <v>90</v>
      </c>
      <c r="F9" s="1">
        <v>31</v>
      </c>
      <c r="G9" s="1">
        <v>25</v>
      </c>
      <c r="H9" s="3">
        <f t="shared" si="0"/>
        <v>34.444444444444443</v>
      </c>
      <c r="I9" s="9">
        <f t="shared" si="1"/>
        <v>27.777777777777779</v>
      </c>
      <c r="K9" s="60" t="s">
        <v>29</v>
      </c>
      <c r="L9" s="30">
        <v>41.63</v>
      </c>
      <c r="M9" s="30">
        <v>16.8</v>
      </c>
      <c r="N9" s="14">
        <v>3</v>
      </c>
      <c r="O9" s="30">
        <v>0</v>
      </c>
      <c r="P9" s="30">
        <v>0</v>
      </c>
      <c r="Q9" s="15">
        <v>3</v>
      </c>
      <c r="S9" s="57">
        <v>0.55800000000000005</v>
      </c>
      <c r="T9" s="58">
        <v>13.25</v>
      </c>
      <c r="U9" s="58">
        <v>21</v>
      </c>
      <c r="V9" s="58">
        <v>5.6669999999999998</v>
      </c>
      <c r="W9" s="59">
        <v>4.0833000000000004</v>
      </c>
      <c r="Y9" s="53">
        <v>-4.1852999999999998</v>
      </c>
      <c r="Z9" s="54">
        <v>13.263</v>
      </c>
      <c r="AA9" s="54">
        <v>20.489000000000001</v>
      </c>
      <c r="AB9" s="54">
        <v>7.1150000000000002</v>
      </c>
      <c r="AC9" s="55">
        <v>5.2557</v>
      </c>
    </row>
    <row r="10" spans="1:29" x14ac:dyDescent="0.2">
      <c r="B10" s="22"/>
      <c r="C10" s="23"/>
      <c r="D10" s="1" t="s">
        <v>16</v>
      </c>
      <c r="E10" s="1">
        <v>96</v>
      </c>
      <c r="F10" s="1">
        <v>38</v>
      </c>
      <c r="G10" s="1">
        <v>26</v>
      </c>
      <c r="H10" s="3">
        <f t="shared" si="0"/>
        <v>39.583333333333329</v>
      </c>
      <c r="I10" s="9">
        <f t="shared" si="1"/>
        <v>27.083333333333332</v>
      </c>
      <c r="K10" s="60" t="s">
        <v>30</v>
      </c>
      <c r="L10" s="30">
        <v>26.67</v>
      </c>
      <c r="M10" s="30">
        <v>2.5099999999999998</v>
      </c>
      <c r="N10" s="14">
        <v>3</v>
      </c>
      <c r="O10" s="30">
        <v>13.13</v>
      </c>
      <c r="P10" s="30">
        <v>7.1</v>
      </c>
      <c r="Q10" s="15">
        <v>3</v>
      </c>
      <c r="S10" s="57">
        <v>0.69750000000000001</v>
      </c>
      <c r="T10" s="58">
        <v>11.525</v>
      </c>
      <c r="U10" s="58">
        <v>21.45</v>
      </c>
      <c r="V10" s="58">
        <v>5.9249999999999998</v>
      </c>
      <c r="W10" s="59">
        <v>4.5250000000000004</v>
      </c>
      <c r="Y10" s="53">
        <v>-4.0457999999999998</v>
      </c>
      <c r="Z10" s="54">
        <v>12.420999999999999</v>
      </c>
      <c r="AA10" s="54">
        <v>20.667000000000002</v>
      </c>
      <c r="AB10" s="54">
        <v>6.24</v>
      </c>
      <c r="AC10" s="55">
        <v>5.1219999999999999</v>
      </c>
    </row>
    <row r="11" spans="1:29" x14ac:dyDescent="0.2">
      <c r="B11" s="22"/>
      <c r="C11" s="23"/>
      <c r="D11" s="23" t="s">
        <v>21</v>
      </c>
      <c r="E11" s="1"/>
      <c r="F11" s="1"/>
      <c r="G11" s="1"/>
      <c r="H11" s="38">
        <f>AVERAGE(H5:H10)</f>
        <v>39.884639922652646</v>
      </c>
      <c r="I11" s="41">
        <f>AVERAGE(I5:I10)</f>
        <v>30.577961805861381</v>
      </c>
      <c r="K11" s="60" t="s">
        <v>31</v>
      </c>
      <c r="L11" s="30">
        <v>20.83</v>
      </c>
      <c r="M11" s="30">
        <v>7.8</v>
      </c>
      <c r="N11" s="14">
        <v>3</v>
      </c>
      <c r="O11" s="30">
        <v>0.56999999999999995</v>
      </c>
      <c r="P11" s="30">
        <v>0.98</v>
      </c>
      <c r="Q11" s="15">
        <v>3</v>
      </c>
      <c r="S11" s="57">
        <v>0.83709999999999996</v>
      </c>
      <c r="T11" s="58">
        <v>12.361000000000001</v>
      </c>
      <c r="U11" s="58">
        <v>19.861000000000001</v>
      </c>
      <c r="V11" s="58">
        <v>5.25</v>
      </c>
      <c r="W11" s="59">
        <v>4.8611000000000004</v>
      </c>
      <c r="Y11" s="53">
        <v>-3.9062999999999999</v>
      </c>
      <c r="Z11" s="54">
        <v>13.379</v>
      </c>
      <c r="AA11" s="54">
        <v>20.228999999999999</v>
      </c>
      <c r="AB11" s="54">
        <v>6.0949999999999998</v>
      </c>
      <c r="AC11" s="55">
        <v>5.2222</v>
      </c>
    </row>
    <row r="12" spans="1:29" x14ac:dyDescent="0.2">
      <c r="B12" s="22"/>
      <c r="C12" s="23"/>
      <c r="D12" s="23" t="s">
        <v>22</v>
      </c>
      <c r="E12" s="1"/>
      <c r="F12" s="1"/>
      <c r="G12" s="1"/>
      <c r="H12" s="38">
        <f>STDEV(H5:H10)</f>
        <v>11.442788039542478</v>
      </c>
      <c r="I12" s="41">
        <f>STDEV(I5:I10)</f>
        <v>6.4038840115591675</v>
      </c>
      <c r="K12" s="60" t="s">
        <v>34</v>
      </c>
      <c r="L12" s="30">
        <v>11.3</v>
      </c>
      <c r="M12" s="30">
        <v>9.83</v>
      </c>
      <c r="N12" s="14">
        <v>3</v>
      </c>
      <c r="O12" s="30">
        <v>10.1</v>
      </c>
      <c r="P12" s="30">
        <v>8.7899999999999991</v>
      </c>
      <c r="Q12" s="15">
        <v>3</v>
      </c>
      <c r="S12" s="57">
        <v>0.97660000000000002</v>
      </c>
      <c r="T12" s="58">
        <v>11.458</v>
      </c>
      <c r="U12" s="58">
        <v>18.042000000000002</v>
      </c>
      <c r="V12" s="58">
        <v>5.0209999999999999</v>
      </c>
      <c r="W12" s="59">
        <v>4.1041999999999996</v>
      </c>
      <c r="Y12" s="53">
        <v>-3.7667999999999999</v>
      </c>
      <c r="Z12" s="54">
        <v>13.391</v>
      </c>
      <c r="AA12" s="54">
        <v>19.792999999999999</v>
      </c>
      <c r="AB12" s="54">
        <v>6.5</v>
      </c>
      <c r="AC12" s="55">
        <v>5.2055999999999996</v>
      </c>
    </row>
    <row r="13" spans="1:29" ht="16" thickBot="1" x14ac:dyDescent="0.25">
      <c r="B13" s="22"/>
      <c r="C13" s="23"/>
      <c r="D13" s="23" t="s">
        <v>23</v>
      </c>
      <c r="E13" s="1"/>
      <c r="F13" s="1"/>
      <c r="G13" s="1"/>
      <c r="H13" s="39">
        <v>6</v>
      </c>
      <c r="I13" s="40">
        <v>6</v>
      </c>
      <c r="K13" s="61" t="s">
        <v>35</v>
      </c>
      <c r="L13" s="31">
        <v>15.03</v>
      </c>
      <c r="M13" s="31">
        <v>3.48</v>
      </c>
      <c r="N13" s="16">
        <v>3</v>
      </c>
      <c r="O13" s="31">
        <v>1.03</v>
      </c>
      <c r="P13" s="31">
        <v>1.04</v>
      </c>
      <c r="Q13" s="17">
        <v>3</v>
      </c>
      <c r="S13" s="57">
        <v>1.1161000000000001</v>
      </c>
      <c r="T13" s="58">
        <v>13.25</v>
      </c>
      <c r="U13" s="58">
        <v>21.161000000000001</v>
      </c>
      <c r="V13" s="58">
        <v>5.6790000000000003</v>
      </c>
      <c r="W13" s="59">
        <v>4.4821</v>
      </c>
      <c r="Y13" s="53">
        <v>-3.6272000000000002</v>
      </c>
      <c r="Z13" s="54">
        <v>13.212</v>
      </c>
      <c r="AA13" s="54">
        <v>21.091999999999999</v>
      </c>
      <c r="AB13" s="54">
        <v>6.1749999999999998</v>
      </c>
      <c r="AC13" s="55">
        <v>4.7020999999999997</v>
      </c>
    </row>
    <row r="14" spans="1:29" x14ac:dyDescent="0.2">
      <c r="B14" s="22"/>
      <c r="C14" s="23"/>
      <c r="D14" s="1"/>
      <c r="E14" s="1"/>
      <c r="F14" s="1"/>
      <c r="G14" s="1"/>
      <c r="H14" s="2"/>
      <c r="I14" s="9"/>
      <c r="S14" s="57">
        <v>1.2556</v>
      </c>
      <c r="T14" s="58">
        <v>12.036</v>
      </c>
      <c r="U14" s="58">
        <v>21.106999999999999</v>
      </c>
      <c r="V14" s="58">
        <v>5.0709999999999997</v>
      </c>
      <c r="W14" s="59">
        <v>4.6071</v>
      </c>
      <c r="Y14" s="53">
        <v>-3.4876999999999998</v>
      </c>
      <c r="Z14" s="54">
        <v>12.438000000000001</v>
      </c>
      <c r="AA14" s="54">
        <v>20.707999999999998</v>
      </c>
      <c r="AB14" s="54">
        <v>7.048</v>
      </c>
      <c r="AC14" s="55">
        <v>5.3701999999999996</v>
      </c>
    </row>
    <row r="15" spans="1:29" x14ac:dyDescent="0.2">
      <c r="B15" s="20" t="s">
        <v>8</v>
      </c>
      <c r="C15" s="21" t="s">
        <v>10</v>
      </c>
      <c r="D15" s="1" t="s">
        <v>11</v>
      </c>
      <c r="E15" s="1">
        <v>88</v>
      </c>
      <c r="F15" s="1">
        <v>28</v>
      </c>
      <c r="G15" s="1">
        <v>3</v>
      </c>
      <c r="H15" s="3">
        <f>F15/E15*100</f>
        <v>31.818181818181817</v>
      </c>
      <c r="I15" s="9">
        <f>G15/E15*100</f>
        <v>3.4090909090909087</v>
      </c>
      <c r="S15" s="57">
        <v>1.3951</v>
      </c>
      <c r="T15" s="58">
        <v>11.662000000000001</v>
      </c>
      <c r="U15" s="58">
        <v>21.044</v>
      </c>
      <c r="V15" s="58">
        <v>5.8380000000000001</v>
      </c>
      <c r="W15" s="59">
        <v>5.1618000000000004</v>
      </c>
      <c r="Y15" s="53">
        <v>-3.3481999999999998</v>
      </c>
      <c r="Z15" s="54">
        <v>12.840999999999999</v>
      </c>
      <c r="AA15" s="54">
        <v>20.379000000000001</v>
      </c>
      <c r="AB15" s="54">
        <v>7.0279999999999996</v>
      </c>
      <c r="AC15" s="55">
        <v>5.1449999999999996</v>
      </c>
    </row>
    <row r="16" spans="1:29" x14ac:dyDescent="0.2">
      <c r="B16" s="22"/>
      <c r="C16" s="23"/>
      <c r="D16" s="1" t="s">
        <v>12</v>
      </c>
      <c r="E16" s="1">
        <v>29</v>
      </c>
      <c r="F16" s="1">
        <v>6</v>
      </c>
      <c r="G16" s="1">
        <v>0</v>
      </c>
      <c r="H16" s="3">
        <f t="shared" ref="H16:H19" si="2">F16/E16*100</f>
        <v>20.689655172413794</v>
      </c>
      <c r="I16" s="9">
        <f t="shared" ref="I16:I19" si="3">G16/E16*100</f>
        <v>0</v>
      </c>
      <c r="S16" s="57">
        <v>1.5346</v>
      </c>
      <c r="T16" s="58">
        <v>11.718999999999999</v>
      </c>
      <c r="U16" s="58">
        <v>20.219000000000001</v>
      </c>
      <c r="V16" s="58">
        <v>6.359</v>
      </c>
      <c r="W16" s="59">
        <v>5.0468999999999999</v>
      </c>
      <c r="Y16" s="53">
        <v>-3.2086999999999999</v>
      </c>
      <c r="Z16" s="54">
        <v>12.84</v>
      </c>
      <c r="AA16" s="54">
        <v>19.832999999999998</v>
      </c>
      <c r="AB16" s="54">
        <v>6.875</v>
      </c>
      <c r="AC16" s="55">
        <v>5.0865</v>
      </c>
    </row>
    <row r="17" spans="2:29" x14ac:dyDescent="0.2">
      <c r="B17" s="22"/>
      <c r="C17" s="23"/>
      <c r="D17" s="1" t="s">
        <v>13</v>
      </c>
      <c r="E17" s="1">
        <v>46</v>
      </c>
      <c r="F17" s="1">
        <v>27</v>
      </c>
      <c r="G17" s="1">
        <v>1</v>
      </c>
      <c r="H17" s="3">
        <f t="shared" si="2"/>
        <v>58.695652173913047</v>
      </c>
      <c r="I17" s="9">
        <f t="shared" si="3"/>
        <v>2.1739130434782608</v>
      </c>
      <c r="S17" s="57">
        <v>1.6740999999999999</v>
      </c>
      <c r="T17" s="58">
        <v>11.925000000000001</v>
      </c>
      <c r="U17" s="58">
        <v>19.962</v>
      </c>
      <c r="V17" s="58">
        <v>5.5369999999999999</v>
      </c>
      <c r="W17" s="59">
        <v>3.95</v>
      </c>
      <c r="Y17" s="53">
        <v>-3.0691999999999999</v>
      </c>
      <c r="Z17" s="54">
        <v>13.717000000000001</v>
      </c>
      <c r="AA17" s="54">
        <v>19.669</v>
      </c>
      <c r="AB17" s="54">
        <v>6.1210000000000004</v>
      </c>
      <c r="AC17" s="55">
        <v>5.4692999999999996</v>
      </c>
    </row>
    <row r="18" spans="2:29" x14ac:dyDescent="0.2">
      <c r="B18" s="22"/>
      <c r="C18" s="23"/>
      <c r="D18" s="1" t="s">
        <v>14</v>
      </c>
      <c r="E18" s="1">
        <v>119</v>
      </c>
      <c r="F18" s="1">
        <v>50</v>
      </c>
      <c r="G18" s="1">
        <v>3</v>
      </c>
      <c r="H18" s="3">
        <f t="shared" si="2"/>
        <v>42.016806722689076</v>
      </c>
      <c r="I18" s="9">
        <f t="shared" si="3"/>
        <v>2.5210084033613445</v>
      </c>
      <c r="S18" s="57">
        <v>1.8136000000000001</v>
      </c>
      <c r="T18" s="58">
        <v>12.260999999999999</v>
      </c>
      <c r="U18" s="58">
        <v>20.934999999999999</v>
      </c>
      <c r="V18" s="58">
        <v>5.6849999999999996</v>
      </c>
      <c r="W18" s="59">
        <v>4.7717000000000001</v>
      </c>
      <c r="Y18" s="53">
        <v>-2.9297</v>
      </c>
      <c r="Z18" s="54">
        <v>13.577</v>
      </c>
      <c r="AA18" s="54">
        <v>20.085999999999999</v>
      </c>
      <c r="AB18" s="54">
        <v>7.6840000000000002</v>
      </c>
      <c r="AC18" s="55">
        <v>5.7211999999999996</v>
      </c>
    </row>
    <row r="19" spans="2:29" x14ac:dyDescent="0.2">
      <c r="B19" s="22"/>
      <c r="C19" s="23"/>
      <c r="D19" s="1" t="s">
        <v>15</v>
      </c>
      <c r="E19" s="1">
        <v>85</v>
      </c>
      <c r="F19" s="1">
        <v>30</v>
      </c>
      <c r="G19" s="1">
        <v>0</v>
      </c>
      <c r="H19" s="3">
        <f t="shared" si="2"/>
        <v>35.294117647058826</v>
      </c>
      <c r="I19" s="9">
        <f t="shared" si="3"/>
        <v>0</v>
      </c>
      <c r="S19" s="57">
        <v>1.9531000000000001</v>
      </c>
      <c r="T19" s="58">
        <v>11.273</v>
      </c>
      <c r="U19" s="58">
        <v>20.489000000000001</v>
      </c>
      <c r="V19" s="58">
        <v>6.2949999999999999</v>
      </c>
      <c r="W19" s="59">
        <v>5.1135999999999999</v>
      </c>
      <c r="Y19" s="53">
        <v>-2.7902</v>
      </c>
      <c r="Z19" s="54">
        <v>13.473000000000001</v>
      </c>
      <c r="AA19" s="54">
        <v>20.375</v>
      </c>
      <c r="AB19" s="54">
        <v>7.2919999999999998</v>
      </c>
      <c r="AC19" s="55">
        <v>5.8319000000000001</v>
      </c>
    </row>
    <row r="20" spans="2:29" x14ac:dyDescent="0.2">
      <c r="B20" s="22"/>
      <c r="C20" s="23"/>
      <c r="D20" s="1" t="s">
        <v>16</v>
      </c>
      <c r="E20" s="1">
        <v>95</v>
      </c>
      <c r="F20" s="1">
        <v>34</v>
      </c>
      <c r="G20" s="1">
        <v>1</v>
      </c>
      <c r="H20" s="3">
        <f t="shared" ref="H20" si="4">F20/E20*100</f>
        <v>35.789473684210527</v>
      </c>
      <c r="I20" s="9">
        <f t="shared" ref="I20" si="5">G20/E20*100</f>
        <v>1.0526315789473684</v>
      </c>
      <c r="S20" s="57">
        <v>2.0926</v>
      </c>
      <c r="T20" s="58">
        <v>12.208</v>
      </c>
      <c r="U20" s="58">
        <v>20.667000000000002</v>
      </c>
      <c r="V20" s="58">
        <v>7.1150000000000002</v>
      </c>
      <c r="W20" s="59">
        <v>5.0103999999999997</v>
      </c>
      <c r="Y20" s="53">
        <v>-2.6507000000000001</v>
      </c>
      <c r="Z20" s="54">
        <v>14.182</v>
      </c>
      <c r="AA20" s="54">
        <v>20.678999999999998</v>
      </c>
      <c r="AB20" s="54">
        <v>7.0170000000000003</v>
      </c>
      <c r="AC20" s="55">
        <v>5.7675000000000001</v>
      </c>
    </row>
    <row r="21" spans="2:29" x14ac:dyDescent="0.2">
      <c r="B21" s="22"/>
      <c r="C21" s="23"/>
      <c r="D21" s="23" t="s">
        <v>21</v>
      </c>
      <c r="E21" s="1"/>
      <c r="F21" s="1"/>
      <c r="G21" s="1"/>
      <c r="H21" s="38">
        <f>AVERAGE(H15:H20)</f>
        <v>37.383981203077845</v>
      </c>
      <c r="I21" s="41">
        <f>AVERAGE(I15:I20)</f>
        <v>1.5261073224796471</v>
      </c>
      <c r="S21" s="57">
        <v>2.2321</v>
      </c>
      <c r="T21" s="58">
        <v>12.593999999999999</v>
      </c>
      <c r="U21" s="58">
        <v>20.228999999999999</v>
      </c>
      <c r="V21" s="58">
        <v>6.24</v>
      </c>
      <c r="W21" s="59">
        <v>5.0625</v>
      </c>
      <c r="Y21" s="53">
        <v>-2.5112000000000001</v>
      </c>
      <c r="Z21" s="54">
        <v>13.526</v>
      </c>
      <c r="AA21" s="54">
        <v>20.408999999999999</v>
      </c>
      <c r="AB21" s="54">
        <v>7.0430000000000001</v>
      </c>
      <c r="AC21" s="55">
        <v>5.5937999999999999</v>
      </c>
    </row>
    <row r="22" spans="2:29" x14ac:dyDescent="0.2">
      <c r="B22" s="22"/>
      <c r="C22" s="23"/>
      <c r="D22" s="23" t="s">
        <v>22</v>
      </c>
      <c r="E22" s="1"/>
      <c r="F22" s="1"/>
      <c r="G22" s="1"/>
      <c r="H22" s="38">
        <f>STDEV(H15:H20)</f>
        <v>12.587605174820332</v>
      </c>
      <c r="I22" s="41">
        <f>STDEV(I15:I20)</f>
        <v>1.4026613275848845</v>
      </c>
      <c r="S22" s="57">
        <v>2.3717000000000001</v>
      </c>
      <c r="T22" s="58">
        <v>12.672000000000001</v>
      </c>
      <c r="U22" s="58">
        <v>19.792999999999999</v>
      </c>
      <c r="V22" s="58">
        <v>6.0949999999999998</v>
      </c>
      <c r="W22" s="59">
        <v>4.6379000000000001</v>
      </c>
      <c r="Y22" s="53">
        <v>-2.3717000000000001</v>
      </c>
      <c r="Z22" s="54">
        <v>13.25</v>
      </c>
      <c r="AA22" s="54">
        <v>21.872</v>
      </c>
      <c r="AB22" s="54">
        <v>7.3609999999999998</v>
      </c>
      <c r="AC22" s="55">
        <v>5.875</v>
      </c>
    </row>
    <row r="23" spans="2:29" x14ac:dyDescent="0.2">
      <c r="B23" s="22"/>
      <c r="C23" s="23"/>
      <c r="D23" s="23" t="s">
        <v>23</v>
      </c>
      <c r="E23" s="1"/>
      <c r="F23" s="1"/>
      <c r="G23" s="1"/>
      <c r="H23" s="39">
        <v>6</v>
      </c>
      <c r="I23" s="40">
        <v>6</v>
      </c>
      <c r="S23" s="57">
        <v>2.5112000000000001</v>
      </c>
      <c r="T23" s="58">
        <v>13.083</v>
      </c>
      <c r="U23" s="58">
        <v>21.091999999999999</v>
      </c>
      <c r="V23" s="58">
        <v>6.5</v>
      </c>
      <c r="W23" s="59">
        <v>4.3417000000000003</v>
      </c>
      <c r="Y23" s="53">
        <v>-2.2322000000000002</v>
      </c>
      <c r="Z23" s="54">
        <v>14.289</v>
      </c>
      <c r="AA23" s="54">
        <v>20.678000000000001</v>
      </c>
      <c r="AB23" s="54">
        <v>7.7560000000000002</v>
      </c>
      <c r="AC23" s="55">
        <v>6.1695000000000002</v>
      </c>
    </row>
    <row r="24" spans="2:29" x14ac:dyDescent="0.2">
      <c r="B24" s="22"/>
      <c r="C24" s="23"/>
      <c r="D24" s="1"/>
      <c r="E24" s="1"/>
      <c r="F24" s="1"/>
      <c r="G24" s="1"/>
      <c r="H24" s="3"/>
      <c r="I24" s="9"/>
      <c r="S24" s="57">
        <v>2.6507000000000001</v>
      </c>
      <c r="T24" s="58">
        <v>12.308</v>
      </c>
      <c r="U24" s="58">
        <v>20.707999999999998</v>
      </c>
      <c r="V24" s="58">
        <v>6.1749999999999998</v>
      </c>
      <c r="W24" s="59">
        <v>4.9082999999999997</v>
      </c>
      <c r="Y24" s="53">
        <v>-2.0926</v>
      </c>
      <c r="Z24" s="54">
        <v>14.997</v>
      </c>
      <c r="AA24" s="54">
        <v>22.478000000000002</v>
      </c>
      <c r="AB24" s="54">
        <v>7.9359999999999999</v>
      </c>
      <c r="AC24" s="55">
        <v>6.3456000000000001</v>
      </c>
    </row>
    <row r="25" spans="2:29" x14ac:dyDescent="0.2">
      <c r="B25" s="20" t="s">
        <v>0</v>
      </c>
      <c r="C25" s="21" t="s">
        <v>9</v>
      </c>
      <c r="D25" s="1" t="s">
        <v>13</v>
      </c>
      <c r="E25" s="1">
        <v>79</v>
      </c>
      <c r="F25" s="1">
        <v>40</v>
      </c>
      <c r="G25" s="1">
        <v>25</v>
      </c>
      <c r="H25" s="3">
        <f>F25/E25*100</f>
        <v>50.632911392405063</v>
      </c>
      <c r="I25" s="9">
        <f>G25/E25*100</f>
        <v>31.645569620253166</v>
      </c>
      <c r="S25" s="57">
        <v>2.7902</v>
      </c>
      <c r="T25" s="58">
        <v>12.492000000000001</v>
      </c>
      <c r="U25" s="58">
        <v>20.379000000000001</v>
      </c>
      <c r="V25" s="58">
        <v>7.048</v>
      </c>
      <c r="W25" s="59">
        <v>5.0644999999999998</v>
      </c>
      <c r="Y25" s="53">
        <v>-1.9531000000000001</v>
      </c>
      <c r="Z25" s="54">
        <v>15.724</v>
      </c>
      <c r="AA25" s="54">
        <v>21.718</v>
      </c>
      <c r="AB25" s="54">
        <v>8.702</v>
      </c>
      <c r="AC25" s="55">
        <v>6.4470000000000001</v>
      </c>
    </row>
    <row r="26" spans="2:29" x14ac:dyDescent="0.2">
      <c r="B26" s="22"/>
      <c r="C26" s="23"/>
      <c r="D26" s="1" t="s">
        <v>14</v>
      </c>
      <c r="E26" s="1">
        <v>85</v>
      </c>
      <c r="F26" s="1">
        <v>30</v>
      </c>
      <c r="G26" s="1">
        <v>26</v>
      </c>
      <c r="H26" s="3">
        <f t="shared" ref="H26:H27" si="6">F26/E26*100</f>
        <v>35.294117647058826</v>
      </c>
      <c r="I26" s="9">
        <f t="shared" ref="I26:I27" si="7">G26/E26*100</f>
        <v>30.588235294117649</v>
      </c>
      <c r="S26" s="57">
        <v>2.9297</v>
      </c>
      <c r="T26" s="58">
        <v>12.125</v>
      </c>
      <c r="U26" s="58">
        <v>19.832999999999998</v>
      </c>
      <c r="V26" s="58">
        <v>7.0279999999999996</v>
      </c>
      <c r="W26" s="59">
        <v>5.3193999999999999</v>
      </c>
      <c r="Y26" s="53">
        <v>-1.8136000000000001</v>
      </c>
      <c r="Z26" s="54">
        <v>14.82</v>
      </c>
      <c r="AA26" s="54">
        <v>23.01</v>
      </c>
      <c r="AB26" s="54">
        <v>8.0950000000000006</v>
      </c>
      <c r="AC26" s="55">
        <v>6.9687999999999999</v>
      </c>
    </row>
    <row r="27" spans="2:29" x14ac:dyDescent="0.2">
      <c r="B27" s="22"/>
      <c r="C27" s="23"/>
      <c r="D27" s="1" t="s">
        <v>16</v>
      </c>
      <c r="E27" s="1">
        <v>95</v>
      </c>
      <c r="F27" s="1">
        <v>34</v>
      </c>
      <c r="G27" s="1">
        <v>25</v>
      </c>
      <c r="H27" s="3">
        <f t="shared" si="6"/>
        <v>35.789473684210527</v>
      </c>
      <c r="I27" s="9">
        <f t="shared" si="7"/>
        <v>26.315789473684209</v>
      </c>
      <c r="S27" s="57">
        <v>3.0691999999999999</v>
      </c>
      <c r="T27" s="58">
        <v>13.14</v>
      </c>
      <c r="U27" s="58">
        <v>19.669</v>
      </c>
      <c r="V27" s="58">
        <v>6.875</v>
      </c>
      <c r="W27" s="59">
        <v>5.0147000000000004</v>
      </c>
      <c r="Y27" s="53">
        <v>-1.6740999999999999</v>
      </c>
      <c r="Z27" s="54">
        <v>16.491</v>
      </c>
      <c r="AA27" s="54">
        <v>22.574999999999999</v>
      </c>
      <c r="AB27" s="54">
        <v>9.2119999999999997</v>
      </c>
      <c r="AC27" s="55">
        <v>7.3551000000000002</v>
      </c>
    </row>
    <row r="28" spans="2:29" x14ac:dyDescent="0.2">
      <c r="B28" s="22"/>
      <c r="C28" s="23"/>
      <c r="D28" s="23" t="s">
        <v>21</v>
      </c>
      <c r="E28" s="1"/>
      <c r="F28" s="1"/>
      <c r="G28" s="1"/>
      <c r="H28" s="38">
        <f>AVERAGE(H25:H27)</f>
        <v>40.572167574558136</v>
      </c>
      <c r="I28" s="41">
        <f>AVERAGE(I25:I27)</f>
        <v>29.516531462685009</v>
      </c>
      <c r="S28" s="57">
        <v>3.2086999999999999</v>
      </c>
      <c r="T28" s="58">
        <v>11.836</v>
      </c>
      <c r="U28" s="58">
        <v>20.085999999999999</v>
      </c>
      <c r="V28" s="58">
        <v>6.1210000000000004</v>
      </c>
      <c r="W28" s="59">
        <v>5.2428999999999997</v>
      </c>
      <c r="Y28" s="53">
        <v>-1.5346</v>
      </c>
      <c r="Z28" s="54">
        <v>17.361999999999998</v>
      </c>
      <c r="AA28" s="54">
        <v>23.76</v>
      </c>
      <c r="AB28" s="54">
        <v>9.5879999999999992</v>
      </c>
      <c r="AC28" s="55">
        <v>8.0367999999999995</v>
      </c>
    </row>
    <row r="29" spans="2:29" x14ac:dyDescent="0.2">
      <c r="B29" s="22"/>
      <c r="C29" s="23"/>
      <c r="D29" s="23" t="s">
        <v>22</v>
      </c>
      <c r="E29" s="1"/>
      <c r="F29" s="1"/>
      <c r="G29" s="1"/>
      <c r="H29" s="38">
        <f>STDEV(H25:H27)</f>
        <v>8.7163793530998177</v>
      </c>
      <c r="I29" s="41">
        <f>STDEV(I25:I27)</f>
        <v>2.8218878307651964</v>
      </c>
      <c r="S29" s="57">
        <v>3.3481999999999998</v>
      </c>
      <c r="T29" s="58">
        <v>12.763</v>
      </c>
      <c r="U29" s="58">
        <v>20.375</v>
      </c>
      <c r="V29" s="58">
        <v>7.6840000000000002</v>
      </c>
      <c r="W29" s="59">
        <v>5.2632000000000003</v>
      </c>
      <c r="Y29" s="53">
        <v>-1.3951</v>
      </c>
      <c r="Z29" s="54">
        <v>17.635000000000002</v>
      </c>
      <c r="AA29" s="54">
        <v>25.100999999999999</v>
      </c>
      <c r="AB29" s="54">
        <v>10.269</v>
      </c>
      <c r="AC29" s="55">
        <v>8.6926000000000005</v>
      </c>
    </row>
    <row r="30" spans="2:29" x14ac:dyDescent="0.2">
      <c r="B30" s="22"/>
      <c r="C30" s="23"/>
      <c r="D30" s="23" t="s">
        <v>23</v>
      </c>
      <c r="E30" s="1"/>
      <c r="F30" s="1"/>
      <c r="G30" s="1"/>
      <c r="H30" s="39">
        <v>3</v>
      </c>
      <c r="I30" s="40">
        <v>3</v>
      </c>
      <c r="S30" s="57">
        <v>3.4876999999999998</v>
      </c>
      <c r="T30" s="58">
        <v>12.833</v>
      </c>
      <c r="U30" s="58">
        <v>20.678999999999998</v>
      </c>
      <c r="V30" s="58">
        <v>7.2919999999999998</v>
      </c>
      <c r="W30" s="59">
        <v>4.5892999999999997</v>
      </c>
      <c r="Y30" s="53">
        <v>-1.2556</v>
      </c>
      <c r="Z30" s="54">
        <v>19.658000000000001</v>
      </c>
      <c r="AA30" s="54">
        <v>24.864999999999998</v>
      </c>
      <c r="AB30" s="54">
        <v>10.853</v>
      </c>
      <c r="AC30" s="55">
        <v>8.3185000000000002</v>
      </c>
    </row>
    <row r="31" spans="2:29" x14ac:dyDescent="0.2">
      <c r="B31" s="22"/>
      <c r="C31" s="23"/>
      <c r="D31" s="1"/>
      <c r="E31" s="1"/>
      <c r="F31" s="1"/>
      <c r="G31" s="1"/>
      <c r="H31" s="1"/>
      <c r="I31" s="10"/>
      <c r="S31" s="57">
        <v>3.6272000000000002</v>
      </c>
      <c r="T31" s="58">
        <v>12.295</v>
      </c>
      <c r="U31" s="58">
        <v>20.408999999999999</v>
      </c>
      <c r="V31" s="58">
        <v>7.0170000000000003</v>
      </c>
      <c r="W31" s="59">
        <v>5.2557</v>
      </c>
      <c r="Y31" s="53">
        <v>-1.1161000000000001</v>
      </c>
      <c r="Z31" s="54">
        <v>19.602</v>
      </c>
      <c r="AA31" s="54">
        <v>26.995999999999999</v>
      </c>
      <c r="AB31" s="54">
        <v>12.311</v>
      </c>
      <c r="AC31" s="55">
        <v>9.3364999999999991</v>
      </c>
    </row>
    <row r="32" spans="2:29" x14ac:dyDescent="0.2">
      <c r="B32" s="22"/>
      <c r="C32" s="21" t="s">
        <v>10</v>
      </c>
      <c r="D32" s="1" t="s">
        <v>13</v>
      </c>
      <c r="E32" s="1">
        <v>43</v>
      </c>
      <c r="F32" s="1">
        <v>26</v>
      </c>
      <c r="G32" s="1">
        <v>0</v>
      </c>
      <c r="H32" s="3">
        <f>F32/E32*100</f>
        <v>60.465116279069761</v>
      </c>
      <c r="I32" s="9">
        <f>G32/E32*100</f>
        <v>0</v>
      </c>
      <c r="S32" s="57">
        <v>3.7667000000000002</v>
      </c>
      <c r="T32" s="58">
        <v>11.901999999999999</v>
      </c>
      <c r="U32" s="58">
        <v>21.872</v>
      </c>
      <c r="V32" s="58">
        <v>7.0430000000000001</v>
      </c>
      <c r="W32" s="59">
        <v>5.1219999999999999</v>
      </c>
      <c r="Y32" s="53">
        <v>-0.97660000000000002</v>
      </c>
      <c r="Z32" s="54">
        <v>23.885999999999999</v>
      </c>
      <c r="AA32" s="54">
        <v>29.285</v>
      </c>
      <c r="AB32" s="54">
        <v>12.832000000000001</v>
      </c>
      <c r="AC32" s="55">
        <v>11.141400000000001</v>
      </c>
    </row>
    <row r="33" spans="2:29" x14ac:dyDescent="0.2">
      <c r="B33" s="22"/>
      <c r="C33" s="23"/>
      <c r="D33" s="1" t="s">
        <v>14</v>
      </c>
      <c r="E33" s="1">
        <v>97</v>
      </c>
      <c r="F33" s="1">
        <v>35</v>
      </c>
      <c r="G33" s="1">
        <v>0</v>
      </c>
      <c r="H33" s="3">
        <f t="shared" ref="H33:H34" si="8">F33/E33*100</f>
        <v>36.082474226804123</v>
      </c>
      <c r="I33" s="9">
        <f t="shared" ref="I33:I34" si="9">G33/E33*100</f>
        <v>0</v>
      </c>
      <c r="S33" s="57">
        <v>3.9062000000000001</v>
      </c>
      <c r="T33" s="58">
        <v>11.861000000000001</v>
      </c>
      <c r="U33" s="58">
        <v>20.678000000000001</v>
      </c>
      <c r="V33" s="58">
        <v>7.3609999999999998</v>
      </c>
      <c r="W33" s="59">
        <v>5.2222</v>
      </c>
      <c r="Y33" s="53">
        <v>-0.83709999999999996</v>
      </c>
      <c r="Z33" s="54">
        <v>26.747</v>
      </c>
      <c r="AA33" s="54">
        <v>31.082000000000001</v>
      </c>
      <c r="AB33" s="54">
        <v>15.085000000000001</v>
      </c>
      <c r="AC33" s="55">
        <v>12.383900000000001</v>
      </c>
    </row>
    <row r="34" spans="2:29" x14ac:dyDescent="0.2">
      <c r="B34" s="22"/>
      <c r="C34" s="23"/>
      <c r="D34" s="1" t="s">
        <v>16</v>
      </c>
      <c r="E34" s="1">
        <v>99</v>
      </c>
      <c r="F34" s="1">
        <v>28</v>
      </c>
      <c r="G34" s="1">
        <v>0</v>
      </c>
      <c r="H34" s="3">
        <f t="shared" si="8"/>
        <v>28.28282828282828</v>
      </c>
      <c r="I34" s="9">
        <f t="shared" si="9"/>
        <v>0</v>
      </c>
      <c r="S34" s="57">
        <v>4.0457999999999998</v>
      </c>
      <c r="T34" s="58">
        <v>12.894</v>
      </c>
      <c r="U34" s="58">
        <v>22.478000000000002</v>
      </c>
      <c r="V34" s="58">
        <v>7.7560000000000002</v>
      </c>
      <c r="W34" s="59">
        <v>5.2055999999999996</v>
      </c>
      <c r="Y34" s="53">
        <v>-0.6976</v>
      </c>
      <c r="Z34" s="54">
        <v>32.277999999999999</v>
      </c>
      <c r="AA34" s="54">
        <v>35.213999999999999</v>
      </c>
      <c r="AB34" s="54">
        <v>17.64</v>
      </c>
      <c r="AC34" s="55">
        <v>15.212999999999999</v>
      </c>
    </row>
    <row r="35" spans="2:29" x14ac:dyDescent="0.2">
      <c r="B35" s="22"/>
      <c r="C35" s="23"/>
      <c r="D35" s="23" t="s">
        <v>21</v>
      </c>
      <c r="E35" s="1"/>
      <c r="F35" s="1"/>
      <c r="G35" s="1"/>
      <c r="H35" s="38">
        <f>AVERAGE(H32:H34)</f>
        <v>41.610139596234056</v>
      </c>
      <c r="I35" s="41">
        <f>AVERAGE(I32:I34)</f>
        <v>0</v>
      </c>
      <c r="S35" s="57">
        <v>4.1852999999999998</v>
      </c>
      <c r="T35" s="58">
        <v>12.398999999999999</v>
      </c>
      <c r="U35" s="58">
        <v>21.718</v>
      </c>
      <c r="V35" s="58">
        <v>7.9359999999999999</v>
      </c>
      <c r="W35" s="59">
        <v>4.7020999999999997</v>
      </c>
      <c r="Y35" s="53">
        <v>-0.55800000000000005</v>
      </c>
      <c r="Z35" s="54">
        <v>42.027999999999999</v>
      </c>
      <c r="AA35" s="54">
        <v>41.805</v>
      </c>
      <c r="AB35" s="54">
        <v>22.077000000000002</v>
      </c>
      <c r="AC35" s="55">
        <v>19.480799999999999</v>
      </c>
    </row>
    <row r="36" spans="2:29" x14ac:dyDescent="0.2">
      <c r="B36" s="22"/>
      <c r="C36" s="23"/>
      <c r="D36" s="23" t="s">
        <v>22</v>
      </c>
      <c r="E36" s="1"/>
      <c r="F36" s="1"/>
      <c r="G36" s="1"/>
      <c r="H36" s="38">
        <f>STDEV(H32:H34)</f>
        <v>16.788127605410718</v>
      </c>
      <c r="I36" s="41">
        <f>STDEV(I32:I34)</f>
        <v>0</v>
      </c>
      <c r="S36" s="57">
        <v>4.3247999999999998</v>
      </c>
      <c r="T36" s="58">
        <v>12.692</v>
      </c>
      <c r="U36" s="58">
        <v>23.01</v>
      </c>
      <c r="V36" s="58">
        <v>8.702</v>
      </c>
      <c r="W36" s="59">
        <v>5.3701999999999996</v>
      </c>
      <c r="Y36" s="53">
        <v>-0.41849999999999998</v>
      </c>
      <c r="Z36" s="54">
        <v>59.152999999999999</v>
      </c>
      <c r="AA36" s="54">
        <v>57</v>
      </c>
      <c r="AB36" s="54">
        <v>30.875</v>
      </c>
      <c r="AC36" s="55">
        <v>27.424399999999999</v>
      </c>
    </row>
    <row r="37" spans="2:29" x14ac:dyDescent="0.2">
      <c r="B37" s="22"/>
      <c r="C37" s="23"/>
      <c r="D37" s="23" t="s">
        <v>23</v>
      </c>
      <c r="E37" s="1"/>
      <c r="F37" s="1"/>
      <c r="G37" s="1"/>
      <c r="H37" s="39">
        <v>3</v>
      </c>
      <c r="I37" s="40">
        <v>3</v>
      </c>
      <c r="S37" s="57">
        <v>4.4642999999999997</v>
      </c>
      <c r="T37" s="58">
        <v>12.815</v>
      </c>
      <c r="U37" s="58">
        <v>22.574999999999999</v>
      </c>
      <c r="V37" s="58">
        <v>8.0950000000000006</v>
      </c>
      <c r="W37" s="59">
        <v>5.1449999999999996</v>
      </c>
      <c r="Y37" s="53">
        <v>-0.27900000000000003</v>
      </c>
      <c r="Z37" s="54">
        <v>104.91200000000001</v>
      </c>
      <c r="AA37" s="54">
        <v>96.125</v>
      </c>
      <c r="AB37" s="54">
        <v>51.353999999999999</v>
      </c>
      <c r="AC37" s="55">
        <v>39.296300000000002</v>
      </c>
    </row>
    <row r="38" spans="2:29" x14ac:dyDescent="0.2">
      <c r="B38" s="22"/>
      <c r="C38" s="23"/>
      <c r="D38" s="1"/>
      <c r="E38" s="1"/>
      <c r="F38" s="1"/>
      <c r="G38" s="1"/>
      <c r="H38" s="1"/>
      <c r="I38" s="10"/>
      <c r="S38" s="57">
        <v>4.6037999999999997</v>
      </c>
      <c r="T38" s="58">
        <v>12.832000000000001</v>
      </c>
      <c r="U38" s="58">
        <v>23.76</v>
      </c>
      <c r="V38" s="58">
        <v>9.2119999999999997</v>
      </c>
      <c r="W38" s="59">
        <v>5.0865</v>
      </c>
      <c r="Y38" s="53">
        <v>-0.13950000000000001</v>
      </c>
      <c r="Z38" s="54">
        <v>172.50200000000001</v>
      </c>
      <c r="AA38" s="54">
        <v>170.36799999999999</v>
      </c>
      <c r="AB38" s="54">
        <v>85.917000000000002</v>
      </c>
      <c r="AC38" s="55">
        <v>62.433500000000002</v>
      </c>
    </row>
    <row r="39" spans="2:29" x14ac:dyDescent="0.2">
      <c r="B39" s="20" t="s">
        <v>1</v>
      </c>
      <c r="C39" s="21" t="s">
        <v>9</v>
      </c>
      <c r="D39" s="1" t="s">
        <v>11</v>
      </c>
      <c r="E39" s="1">
        <v>33</v>
      </c>
      <c r="F39" s="1">
        <v>9</v>
      </c>
      <c r="G39" s="1">
        <v>2</v>
      </c>
      <c r="H39" s="3">
        <f>F39/E39*100</f>
        <v>27.27272727272727</v>
      </c>
      <c r="I39" s="9">
        <f>G39/E39*100</f>
        <v>6.0606060606060606</v>
      </c>
      <c r="S39" s="57">
        <v>4.7432999999999996</v>
      </c>
      <c r="T39" s="58">
        <v>13.246</v>
      </c>
      <c r="U39" s="58">
        <v>25.100999999999999</v>
      </c>
      <c r="V39" s="58">
        <v>9.5879999999999992</v>
      </c>
      <c r="W39" s="59">
        <v>5.4692999999999996</v>
      </c>
      <c r="Y39" s="62">
        <v>0</v>
      </c>
      <c r="Z39" s="63">
        <v>203.72300000000001</v>
      </c>
      <c r="AA39" s="63">
        <v>231.047</v>
      </c>
      <c r="AB39" s="63">
        <v>119.985</v>
      </c>
      <c r="AC39" s="64">
        <v>89.126400000000004</v>
      </c>
    </row>
    <row r="40" spans="2:29" x14ac:dyDescent="0.2">
      <c r="B40" s="22"/>
      <c r="C40" s="23"/>
      <c r="D40" s="1" t="s">
        <v>13</v>
      </c>
      <c r="E40" s="1">
        <v>59</v>
      </c>
      <c r="F40" s="1">
        <v>17</v>
      </c>
      <c r="G40" s="1">
        <v>12</v>
      </c>
      <c r="H40" s="3">
        <f t="shared" ref="H40:H41" si="10">F40/E40*100</f>
        <v>28.8135593220339</v>
      </c>
      <c r="I40" s="9">
        <f t="shared" ref="I40:I41" si="11">G40/E40*100</f>
        <v>20.33898305084746</v>
      </c>
      <c r="S40" s="57">
        <v>4.8827999999999996</v>
      </c>
      <c r="T40" s="58">
        <v>13.255000000000001</v>
      </c>
      <c r="U40" s="58">
        <v>24.864999999999998</v>
      </c>
      <c r="V40" s="58">
        <v>10.269</v>
      </c>
      <c r="W40" s="59">
        <v>5.7211999999999996</v>
      </c>
      <c r="Y40" s="53">
        <v>0.13950000000000001</v>
      </c>
      <c r="Z40" s="54">
        <v>177.67699999999999</v>
      </c>
      <c r="AA40" s="54">
        <v>210.12899999999999</v>
      </c>
      <c r="AB40" s="54">
        <v>105.645</v>
      </c>
      <c r="AC40" s="55">
        <v>81.445700000000002</v>
      </c>
    </row>
    <row r="41" spans="2:29" x14ac:dyDescent="0.2">
      <c r="B41" s="22"/>
      <c r="C41" s="23"/>
      <c r="D41" s="1" t="s">
        <v>15</v>
      </c>
      <c r="E41" s="1">
        <v>92</v>
      </c>
      <c r="F41" s="1">
        <v>22</v>
      </c>
      <c r="G41" s="1">
        <v>12</v>
      </c>
      <c r="H41" s="3">
        <f t="shared" si="10"/>
        <v>23.913043478260871</v>
      </c>
      <c r="I41" s="9">
        <f t="shared" si="11"/>
        <v>13.043478260869565</v>
      </c>
      <c r="S41" s="57">
        <v>5.0223000000000004</v>
      </c>
      <c r="T41" s="58">
        <v>13.263</v>
      </c>
      <c r="U41" s="58">
        <v>26.995999999999999</v>
      </c>
      <c r="V41" s="58">
        <v>10.853</v>
      </c>
      <c r="W41" s="59">
        <v>5.8319000000000001</v>
      </c>
      <c r="Y41" s="53">
        <v>0.27900000000000003</v>
      </c>
      <c r="Z41" s="54">
        <v>123.971</v>
      </c>
      <c r="AA41" s="54">
        <v>134.36099999999999</v>
      </c>
      <c r="AB41" s="54">
        <v>56.808</v>
      </c>
      <c r="AC41" s="55">
        <v>60.048299999999998</v>
      </c>
    </row>
    <row r="42" spans="2:29" x14ac:dyDescent="0.2">
      <c r="B42" s="22"/>
      <c r="C42" s="23"/>
      <c r="D42" s="23" t="s">
        <v>21</v>
      </c>
      <c r="E42" s="1"/>
      <c r="F42" s="1"/>
      <c r="G42" s="1"/>
      <c r="H42" s="38">
        <f>AVERAGE(H39:H41)</f>
        <v>26.666443357674012</v>
      </c>
      <c r="I42" s="41">
        <f>AVERAGE(I39:I41)</f>
        <v>13.147689124107695</v>
      </c>
      <c r="S42" s="57">
        <v>5.1618000000000004</v>
      </c>
      <c r="T42" s="58">
        <v>12.420999999999999</v>
      </c>
      <c r="U42" s="58">
        <v>29.285</v>
      </c>
      <c r="V42" s="58">
        <v>12.311</v>
      </c>
      <c r="W42" s="59">
        <v>5.7675000000000001</v>
      </c>
      <c r="Y42" s="53">
        <v>0.41849999999999998</v>
      </c>
      <c r="Z42" s="54">
        <v>75.144000000000005</v>
      </c>
      <c r="AA42" s="54">
        <v>68.88</v>
      </c>
      <c r="AB42" s="54">
        <v>25.532</v>
      </c>
      <c r="AC42" s="55">
        <v>46.831499999999998</v>
      </c>
    </row>
    <row r="43" spans="2:29" x14ac:dyDescent="0.2">
      <c r="B43" s="22"/>
      <c r="C43" s="23"/>
      <c r="D43" s="23" t="s">
        <v>22</v>
      </c>
      <c r="E43" s="1"/>
      <c r="F43" s="1"/>
      <c r="G43" s="1"/>
      <c r="H43" s="38">
        <f>STDEV(H39:H41)</f>
        <v>2.5058828829390345</v>
      </c>
      <c r="I43" s="41">
        <f>STDEV(I39:I41)</f>
        <v>7.1397589102767611</v>
      </c>
      <c r="S43" s="57">
        <v>5.3013000000000003</v>
      </c>
      <c r="T43" s="58">
        <v>13.379</v>
      </c>
      <c r="U43" s="58">
        <v>31.082000000000001</v>
      </c>
      <c r="V43" s="58">
        <v>12.832000000000001</v>
      </c>
      <c r="W43" s="59">
        <v>5.5937999999999999</v>
      </c>
      <c r="Y43" s="53">
        <v>0.55800000000000005</v>
      </c>
      <c r="Z43" s="54">
        <v>38.606999999999999</v>
      </c>
      <c r="AA43" s="54">
        <v>37.823999999999998</v>
      </c>
      <c r="AB43" s="54">
        <v>15.951000000000001</v>
      </c>
      <c r="AC43" s="55">
        <v>27.415800000000001</v>
      </c>
    </row>
    <row r="44" spans="2:29" x14ac:dyDescent="0.2">
      <c r="B44" s="22"/>
      <c r="C44" s="23"/>
      <c r="D44" s="23" t="s">
        <v>23</v>
      </c>
      <c r="E44" s="1"/>
      <c r="F44" s="1"/>
      <c r="G44" s="1"/>
      <c r="H44" s="39">
        <v>3</v>
      </c>
      <c r="I44" s="40">
        <v>3</v>
      </c>
      <c r="S44" s="57">
        <v>5.4408000000000003</v>
      </c>
      <c r="T44" s="58">
        <v>13.391</v>
      </c>
      <c r="U44" s="58">
        <v>35.213999999999999</v>
      </c>
      <c r="V44" s="58">
        <v>15.085000000000001</v>
      </c>
      <c r="W44" s="59">
        <v>5.875</v>
      </c>
      <c r="Y44" s="53">
        <v>0.69750000000000001</v>
      </c>
      <c r="Z44" s="54">
        <v>21.834</v>
      </c>
      <c r="AA44" s="54">
        <v>23.47</v>
      </c>
      <c r="AB44" s="54">
        <v>11.598000000000001</v>
      </c>
      <c r="AC44" s="55">
        <v>15.335100000000001</v>
      </c>
    </row>
    <row r="45" spans="2:29" x14ac:dyDescent="0.2">
      <c r="B45" s="22"/>
      <c r="C45" s="23"/>
      <c r="D45" s="1"/>
      <c r="E45" s="1"/>
      <c r="F45" s="1"/>
      <c r="G45" s="1"/>
      <c r="H45" s="1"/>
      <c r="I45" s="10"/>
      <c r="S45" s="57">
        <v>5.5804</v>
      </c>
      <c r="T45" s="58">
        <v>13.212</v>
      </c>
      <c r="U45" s="58">
        <v>41.805</v>
      </c>
      <c r="V45" s="58">
        <v>17.64</v>
      </c>
      <c r="W45" s="59">
        <v>6.1695000000000002</v>
      </c>
      <c r="Y45" s="53">
        <v>0.83699999999999997</v>
      </c>
      <c r="Z45" s="54">
        <v>15.733000000000001</v>
      </c>
      <c r="AA45" s="54">
        <v>17.131</v>
      </c>
      <c r="AB45" s="54">
        <v>10.09</v>
      </c>
      <c r="AC45" s="55">
        <v>10.2372</v>
      </c>
    </row>
    <row r="46" spans="2:29" x14ac:dyDescent="0.2">
      <c r="B46" s="22"/>
      <c r="C46" s="21" t="s">
        <v>10</v>
      </c>
      <c r="D46" s="1" t="s">
        <v>11</v>
      </c>
      <c r="E46" s="1">
        <v>91</v>
      </c>
      <c r="F46" s="1">
        <v>18</v>
      </c>
      <c r="G46" s="1">
        <v>0</v>
      </c>
      <c r="H46" s="3">
        <f>F46/E46*100</f>
        <v>19.780219780219781</v>
      </c>
      <c r="I46" s="9">
        <f>G46/E46*100</f>
        <v>0</v>
      </c>
      <c r="S46" s="57">
        <v>5.7199</v>
      </c>
      <c r="T46" s="58">
        <v>12.438000000000001</v>
      </c>
      <c r="U46" s="58">
        <v>57</v>
      </c>
      <c r="V46" s="58">
        <v>22.077000000000002</v>
      </c>
      <c r="W46" s="59">
        <v>6.3456000000000001</v>
      </c>
      <c r="Y46" s="53">
        <v>0.97660000000000002</v>
      </c>
      <c r="Z46" s="54">
        <v>12.541</v>
      </c>
      <c r="AA46" s="54">
        <v>13.138999999999999</v>
      </c>
      <c r="AB46" s="54">
        <v>9.1669999999999998</v>
      </c>
      <c r="AC46" s="55">
        <v>8.5250000000000004</v>
      </c>
    </row>
    <row r="47" spans="2:29" x14ac:dyDescent="0.2">
      <c r="B47" s="22"/>
      <c r="C47" s="23"/>
      <c r="D47" s="1" t="s">
        <v>13</v>
      </c>
      <c r="E47" s="1">
        <v>59</v>
      </c>
      <c r="F47" s="1">
        <v>8</v>
      </c>
      <c r="G47" s="1">
        <v>1</v>
      </c>
      <c r="H47" s="3">
        <f>F47/E47*100</f>
        <v>13.559322033898304</v>
      </c>
      <c r="I47" s="9">
        <f>G47/E47*100</f>
        <v>1.6949152542372881</v>
      </c>
      <c r="S47" s="57">
        <v>5.8593999999999999</v>
      </c>
      <c r="T47" s="58">
        <v>12.840999999999999</v>
      </c>
      <c r="U47" s="58">
        <v>96.125</v>
      </c>
      <c r="V47" s="58">
        <v>30.875</v>
      </c>
      <c r="W47" s="59">
        <v>6.4470000000000001</v>
      </c>
      <c r="Y47" s="53">
        <v>1.1161000000000001</v>
      </c>
      <c r="Z47" s="54">
        <v>9.89</v>
      </c>
      <c r="AA47" s="54">
        <v>11.304</v>
      </c>
      <c r="AB47" s="54">
        <v>8.4239999999999995</v>
      </c>
      <c r="AC47" s="55">
        <v>7.6159999999999997</v>
      </c>
    </row>
    <row r="48" spans="2:29" x14ac:dyDescent="0.2">
      <c r="B48" s="22"/>
      <c r="C48" s="23"/>
      <c r="D48" s="1" t="s">
        <v>15</v>
      </c>
      <c r="E48" s="1">
        <v>103</v>
      </c>
      <c r="F48" s="1">
        <v>30</v>
      </c>
      <c r="G48" s="1">
        <v>0</v>
      </c>
      <c r="H48" s="3">
        <f>F48/E48*100</f>
        <v>29.126213592233007</v>
      </c>
      <c r="I48" s="9">
        <f>G48/E48*100</f>
        <v>0</v>
      </c>
      <c r="S48" s="57">
        <v>5.9988999999999999</v>
      </c>
      <c r="T48" s="58">
        <v>12.84</v>
      </c>
      <c r="U48" s="58">
        <v>170.36799999999999</v>
      </c>
      <c r="V48" s="58">
        <v>51.353999999999999</v>
      </c>
      <c r="W48" s="59">
        <v>6.9687999999999999</v>
      </c>
      <c r="Y48" s="53">
        <v>1.2556</v>
      </c>
      <c r="Z48" s="54">
        <v>8.3970000000000002</v>
      </c>
      <c r="AA48" s="54">
        <v>10.311</v>
      </c>
      <c r="AB48" s="54">
        <v>7.867</v>
      </c>
      <c r="AC48" s="55">
        <v>7.0185000000000004</v>
      </c>
    </row>
    <row r="49" spans="2:29" x14ac:dyDescent="0.2">
      <c r="B49" s="22"/>
      <c r="C49" s="23"/>
      <c r="D49" s="23" t="s">
        <v>21</v>
      </c>
      <c r="E49" s="1"/>
      <c r="F49" s="1"/>
      <c r="G49" s="1"/>
      <c r="H49" s="38">
        <f>AVERAGE(H46:H48)</f>
        <v>20.821918468783696</v>
      </c>
      <c r="I49" s="41">
        <f>AVERAGE(I46:I48)</f>
        <v>0.56497175141242939</v>
      </c>
      <c r="S49" s="57">
        <v>6.1383999999999999</v>
      </c>
      <c r="T49" s="58">
        <v>13.717000000000001</v>
      </c>
      <c r="U49" s="76">
        <v>231.047</v>
      </c>
      <c r="V49" s="58">
        <v>85.917000000000002</v>
      </c>
      <c r="W49" s="59">
        <v>7.3551000000000002</v>
      </c>
      <c r="Y49" s="53">
        <v>1.3951</v>
      </c>
      <c r="Z49" s="54">
        <v>7.2709999999999999</v>
      </c>
      <c r="AA49" s="54">
        <v>8.9719999999999995</v>
      </c>
      <c r="AB49" s="54">
        <v>7.907</v>
      </c>
      <c r="AC49" s="55">
        <v>6.88</v>
      </c>
    </row>
    <row r="50" spans="2:29" x14ac:dyDescent="0.2">
      <c r="B50" s="22"/>
      <c r="C50" s="23"/>
      <c r="D50" s="23" t="s">
        <v>22</v>
      </c>
      <c r="E50" s="1"/>
      <c r="F50" s="1"/>
      <c r="G50" s="1"/>
      <c r="H50" s="38">
        <f>STDEV(H46:H48)</f>
        <v>7.8355523299608425</v>
      </c>
      <c r="I50" s="41">
        <f>STDEV(I46:I48)</f>
        <v>0.97855977828750129</v>
      </c>
      <c r="S50" s="57">
        <v>6.2778999999999998</v>
      </c>
      <c r="T50" s="58">
        <v>13.577</v>
      </c>
      <c r="U50" s="58">
        <v>210.12899999999999</v>
      </c>
      <c r="V50" s="76">
        <v>119.985</v>
      </c>
      <c r="W50" s="59">
        <v>8.0367999999999995</v>
      </c>
      <c r="Y50" s="53">
        <v>1.5346</v>
      </c>
      <c r="Z50" s="54">
        <v>7.0359999999999996</v>
      </c>
      <c r="AA50" s="54">
        <v>7.859</v>
      </c>
      <c r="AB50" s="54">
        <v>7.5519999999999996</v>
      </c>
      <c r="AC50" s="55">
        <v>6.2546999999999997</v>
      </c>
    </row>
    <row r="51" spans="2:29" x14ac:dyDescent="0.2">
      <c r="B51" s="22"/>
      <c r="C51" s="23"/>
      <c r="D51" s="23" t="s">
        <v>23</v>
      </c>
      <c r="E51" s="1"/>
      <c r="F51" s="1"/>
      <c r="G51" s="1"/>
      <c r="H51" s="39">
        <v>3</v>
      </c>
      <c r="I51" s="40">
        <v>3</v>
      </c>
      <c r="S51" s="57">
        <v>6.4173999999999998</v>
      </c>
      <c r="T51" s="58">
        <v>13.473000000000001</v>
      </c>
      <c r="U51" s="58">
        <v>134.36099999999999</v>
      </c>
      <c r="V51" s="58">
        <v>105.645</v>
      </c>
      <c r="W51" s="59">
        <v>8.6926000000000005</v>
      </c>
      <c r="Y51" s="53">
        <v>1.6740999999999999</v>
      </c>
      <c r="Z51" s="54">
        <v>6.8819999999999997</v>
      </c>
      <c r="AA51" s="54">
        <v>7.1669999999999998</v>
      </c>
      <c r="AB51" s="54">
        <v>7.5709999999999997</v>
      </c>
      <c r="AC51" s="55">
        <v>5.9203999999999999</v>
      </c>
    </row>
    <row r="52" spans="2:29" x14ac:dyDescent="0.2">
      <c r="B52" s="22"/>
      <c r="C52" s="23"/>
      <c r="D52" s="1"/>
      <c r="E52" s="1"/>
      <c r="F52" s="1"/>
      <c r="G52" s="1"/>
      <c r="H52" s="1"/>
      <c r="I52" s="10"/>
      <c r="S52" s="57">
        <v>6.5568999999999997</v>
      </c>
      <c r="T52" s="58">
        <v>14.182</v>
      </c>
      <c r="U52" s="58">
        <v>68.88</v>
      </c>
      <c r="V52" s="58">
        <v>56.808</v>
      </c>
      <c r="W52" s="59">
        <v>8.3185000000000002</v>
      </c>
      <c r="Y52" s="53">
        <v>1.8136000000000001</v>
      </c>
      <c r="Z52" s="54">
        <v>6.5730000000000004</v>
      </c>
      <c r="AA52" s="54">
        <v>7.024</v>
      </c>
      <c r="AB52" s="54">
        <v>7.077</v>
      </c>
      <c r="AC52" s="55">
        <v>5.6322000000000001</v>
      </c>
    </row>
    <row r="53" spans="2:29" x14ac:dyDescent="0.2">
      <c r="B53" s="24" t="s">
        <v>3</v>
      </c>
      <c r="C53" s="25" t="s">
        <v>9</v>
      </c>
      <c r="D53" s="5" t="s">
        <v>11</v>
      </c>
      <c r="E53" s="5">
        <v>22</v>
      </c>
      <c r="F53" s="5">
        <v>0</v>
      </c>
      <c r="G53" s="5">
        <v>0</v>
      </c>
      <c r="H53" s="3">
        <f>F53/E53*100</f>
        <v>0</v>
      </c>
      <c r="I53" s="9">
        <f>G53/E53*100</f>
        <v>0</v>
      </c>
      <c r="S53" s="57">
        <v>6.6963999999999997</v>
      </c>
      <c r="T53" s="58">
        <v>13.526</v>
      </c>
      <c r="U53" s="58">
        <v>37.823999999999998</v>
      </c>
      <c r="V53" s="58">
        <v>25.532</v>
      </c>
      <c r="W53" s="59">
        <v>9.3364999999999991</v>
      </c>
      <c r="Y53" s="53">
        <v>1.9531000000000001</v>
      </c>
      <c r="Z53" s="54">
        <v>6.3689999999999998</v>
      </c>
      <c r="AA53" s="54">
        <v>7.06</v>
      </c>
      <c r="AB53" s="54">
        <v>7.1820000000000004</v>
      </c>
      <c r="AC53" s="55">
        <v>5.6562000000000001</v>
      </c>
    </row>
    <row r="54" spans="2:29" x14ac:dyDescent="0.2">
      <c r="B54" s="24"/>
      <c r="C54" s="25"/>
      <c r="D54" s="5" t="s">
        <v>12</v>
      </c>
      <c r="E54" s="5">
        <v>25</v>
      </c>
      <c r="F54" s="5">
        <v>4</v>
      </c>
      <c r="G54" s="5">
        <v>4</v>
      </c>
      <c r="H54" s="3">
        <f t="shared" ref="H54:H55" si="12">F54/E54*100</f>
        <v>16</v>
      </c>
      <c r="I54" s="9">
        <f t="shared" ref="I54:I55" si="13">G54/E54*100</f>
        <v>16</v>
      </c>
      <c r="S54" s="57">
        <v>6.8358999999999996</v>
      </c>
      <c r="T54" s="58">
        <v>13.25</v>
      </c>
      <c r="U54" s="58">
        <v>23.47</v>
      </c>
      <c r="V54" s="58">
        <v>15.951000000000001</v>
      </c>
      <c r="W54" s="59">
        <v>11.141400000000001</v>
      </c>
      <c r="Y54" s="53">
        <v>2.0926</v>
      </c>
      <c r="Z54" s="54">
        <v>5.85</v>
      </c>
      <c r="AA54" s="54">
        <v>6.242</v>
      </c>
      <c r="AB54" s="54">
        <v>6.7469999999999999</v>
      </c>
      <c r="AC54" s="55">
        <v>5.4626000000000001</v>
      </c>
    </row>
    <row r="55" spans="2:29" x14ac:dyDescent="0.2">
      <c r="B55" s="24"/>
      <c r="C55" s="25"/>
      <c r="D55" s="5" t="s">
        <v>15</v>
      </c>
      <c r="E55" s="5">
        <v>84</v>
      </c>
      <c r="F55" s="5">
        <v>15</v>
      </c>
      <c r="G55" s="5">
        <v>12</v>
      </c>
      <c r="H55" s="3">
        <f t="shared" si="12"/>
        <v>17.857142857142858</v>
      </c>
      <c r="I55" s="9">
        <f t="shared" si="13"/>
        <v>14.285714285714285</v>
      </c>
      <c r="S55" s="57">
        <v>6.9753999999999996</v>
      </c>
      <c r="T55" s="58">
        <v>14.289</v>
      </c>
      <c r="U55" s="58">
        <v>17.131</v>
      </c>
      <c r="V55" s="58">
        <v>11.598000000000001</v>
      </c>
      <c r="W55" s="59">
        <v>12.383900000000001</v>
      </c>
      <c r="Y55" s="53">
        <v>2.2321</v>
      </c>
      <c r="Z55" s="54">
        <v>5.7329999999999997</v>
      </c>
      <c r="AA55" s="54">
        <v>6.2759999999999998</v>
      </c>
      <c r="AB55" s="54">
        <v>7.242</v>
      </c>
      <c r="AC55" s="55">
        <v>5.4583000000000004</v>
      </c>
    </row>
    <row r="56" spans="2:29" x14ac:dyDescent="0.2">
      <c r="B56" s="24"/>
      <c r="C56" s="25"/>
      <c r="D56" s="23" t="s">
        <v>21</v>
      </c>
      <c r="E56" s="5"/>
      <c r="F56" s="5"/>
      <c r="G56" s="5"/>
      <c r="H56" s="38">
        <f>AVERAGE(H53:H55)</f>
        <v>11.285714285714286</v>
      </c>
      <c r="I56" s="41">
        <f>AVERAGE(I53:I55)</f>
        <v>10.095238095238095</v>
      </c>
      <c r="S56" s="57">
        <v>7.1150000000000002</v>
      </c>
      <c r="T56" s="58">
        <v>14.997</v>
      </c>
      <c r="U56" s="58">
        <v>13.138999999999999</v>
      </c>
      <c r="V56" s="58">
        <v>10.09</v>
      </c>
      <c r="W56" s="59">
        <v>15.212999999999999</v>
      </c>
      <c r="Y56" s="53">
        <v>2.3715999999999999</v>
      </c>
      <c r="Z56" s="54">
        <v>5.8369999999999997</v>
      </c>
      <c r="AA56" s="54">
        <v>6.2809999999999997</v>
      </c>
      <c r="AB56" s="54">
        <v>6.7549999999999999</v>
      </c>
      <c r="AC56" s="55">
        <v>5.4935</v>
      </c>
    </row>
    <row r="57" spans="2:29" x14ac:dyDescent="0.2">
      <c r="B57" s="24"/>
      <c r="C57" s="25"/>
      <c r="D57" s="23" t="s">
        <v>22</v>
      </c>
      <c r="E57" s="5"/>
      <c r="F57" s="5"/>
      <c r="G57" s="5"/>
      <c r="H57" s="38">
        <f>STDEV(H53:H55)</f>
        <v>9.8177265750295142</v>
      </c>
      <c r="I57" s="41">
        <f>STDEV(I53:I55)</f>
        <v>8.7846495676953946</v>
      </c>
      <c r="S57" s="57">
        <v>7.2545000000000002</v>
      </c>
      <c r="T57" s="58">
        <v>15.724</v>
      </c>
      <c r="U57" s="58">
        <v>11.304</v>
      </c>
      <c r="V57" s="58">
        <v>9.1669999999999998</v>
      </c>
      <c r="W57" s="59">
        <v>19.480799999999999</v>
      </c>
      <c r="Y57" s="53">
        <v>2.5112000000000001</v>
      </c>
      <c r="Z57" s="54">
        <v>5.6040000000000001</v>
      </c>
      <c r="AA57" s="54">
        <v>6.0739999999999998</v>
      </c>
      <c r="AB57" s="54">
        <v>6.508</v>
      </c>
      <c r="AC57" s="55">
        <v>5.5065</v>
      </c>
    </row>
    <row r="58" spans="2:29" x14ac:dyDescent="0.2">
      <c r="B58" s="32"/>
      <c r="C58" s="33"/>
      <c r="D58" s="35" t="s">
        <v>23</v>
      </c>
      <c r="E58" s="34"/>
      <c r="F58" s="34"/>
      <c r="G58" s="34"/>
      <c r="H58" s="39">
        <v>3</v>
      </c>
      <c r="I58" s="40">
        <v>3</v>
      </c>
      <c r="S58" s="57">
        <v>7.3940000000000001</v>
      </c>
      <c r="T58" s="58">
        <v>14.82</v>
      </c>
      <c r="U58" s="58">
        <v>10.311</v>
      </c>
      <c r="V58" s="58">
        <v>8.4239999999999995</v>
      </c>
      <c r="W58" s="59">
        <v>27.424399999999999</v>
      </c>
      <c r="Y58" s="53">
        <v>2.6507000000000001</v>
      </c>
      <c r="Z58" s="54">
        <v>5.5419999999999998</v>
      </c>
      <c r="AA58" s="54">
        <v>6.0970000000000004</v>
      </c>
      <c r="AB58" s="54">
        <v>6.74</v>
      </c>
      <c r="AC58" s="55">
        <v>5.3887</v>
      </c>
    </row>
    <row r="59" spans="2:29" x14ac:dyDescent="0.2">
      <c r="B59" s="24"/>
      <c r="C59" s="25"/>
      <c r="D59" s="5"/>
      <c r="E59" s="5"/>
      <c r="F59" s="5"/>
      <c r="G59" s="5"/>
      <c r="H59" s="5"/>
      <c r="I59" s="11"/>
      <c r="S59" s="57">
        <v>7.5335000000000001</v>
      </c>
      <c r="T59" s="58">
        <v>16.491</v>
      </c>
      <c r="U59" s="58">
        <v>8.9719999999999995</v>
      </c>
      <c r="V59" s="58">
        <v>7.867</v>
      </c>
      <c r="W59" s="59">
        <v>39.296300000000002</v>
      </c>
      <c r="Y59" s="53">
        <v>2.7902</v>
      </c>
      <c r="Z59" s="54">
        <v>5.3120000000000003</v>
      </c>
      <c r="AA59" s="54">
        <v>6.0179999999999998</v>
      </c>
      <c r="AB59" s="54">
        <v>6.8449999999999998</v>
      </c>
      <c r="AC59" s="55">
        <v>5.1978999999999997</v>
      </c>
    </row>
    <row r="60" spans="2:29" x14ac:dyDescent="0.2">
      <c r="B60" s="24"/>
      <c r="C60" s="25" t="s">
        <v>10</v>
      </c>
      <c r="D60" s="5" t="s">
        <v>11</v>
      </c>
      <c r="E60" s="5">
        <v>81</v>
      </c>
      <c r="F60" s="5">
        <v>11</v>
      </c>
      <c r="G60" s="5">
        <v>0</v>
      </c>
      <c r="H60" s="3">
        <f>F60/E60*100</f>
        <v>13.580246913580247</v>
      </c>
      <c r="I60" s="9">
        <f>G60/E60*100</f>
        <v>0</v>
      </c>
      <c r="S60" s="57">
        <v>7.673</v>
      </c>
      <c r="T60" s="58">
        <v>17.361999999999998</v>
      </c>
      <c r="U60" s="58">
        <v>7.859</v>
      </c>
      <c r="V60" s="58">
        <v>7.907</v>
      </c>
      <c r="W60" s="59">
        <v>62.433500000000002</v>
      </c>
      <c r="Y60" s="53">
        <v>2.9297</v>
      </c>
      <c r="Z60" s="54">
        <v>5.4459999999999997</v>
      </c>
      <c r="AA60" s="54">
        <v>5.569</v>
      </c>
      <c r="AB60" s="54">
        <v>6.7450000000000001</v>
      </c>
      <c r="AC60" s="55">
        <v>5.2339000000000002</v>
      </c>
    </row>
    <row r="61" spans="2:29" x14ac:dyDescent="0.2">
      <c r="B61" s="24"/>
      <c r="C61" s="25"/>
      <c r="D61" s="5" t="s">
        <v>12</v>
      </c>
      <c r="E61" s="5">
        <v>48</v>
      </c>
      <c r="F61" s="5">
        <v>6</v>
      </c>
      <c r="G61" s="5">
        <v>1</v>
      </c>
      <c r="H61" s="3">
        <f>F61/E61*100</f>
        <v>12.5</v>
      </c>
      <c r="I61" s="9">
        <f>G61/E61*100</f>
        <v>2.083333333333333</v>
      </c>
      <c r="S61" s="57">
        <v>7.8125</v>
      </c>
      <c r="T61" s="58">
        <v>17.635000000000002</v>
      </c>
      <c r="U61" s="58">
        <v>7.1669999999999998</v>
      </c>
      <c r="V61" s="58">
        <v>7.5519999999999996</v>
      </c>
      <c r="W61" s="77">
        <v>89.126400000000004</v>
      </c>
      <c r="Y61" s="53">
        <v>3.0691999999999999</v>
      </c>
      <c r="Z61" s="54">
        <v>5.258</v>
      </c>
      <c r="AA61" s="54">
        <v>5.548</v>
      </c>
      <c r="AB61" s="54">
        <v>6.8890000000000002</v>
      </c>
      <c r="AC61" s="55">
        <v>5.1261000000000001</v>
      </c>
    </row>
    <row r="62" spans="2:29" x14ac:dyDescent="0.2">
      <c r="B62" s="24"/>
      <c r="C62" s="25"/>
      <c r="D62" s="5" t="s">
        <v>15</v>
      </c>
      <c r="E62" s="5">
        <v>100</v>
      </c>
      <c r="F62" s="5">
        <v>19</v>
      </c>
      <c r="G62" s="5">
        <v>1</v>
      </c>
      <c r="H62" s="3">
        <f>F62/E62*100</f>
        <v>19</v>
      </c>
      <c r="I62" s="9">
        <f>G62/E62*100</f>
        <v>1</v>
      </c>
      <c r="S62" s="57">
        <v>7.952</v>
      </c>
      <c r="T62" s="58">
        <v>19.658000000000001</v>
      </c>
      <c r="U62" s="58">
        <v>7.024</v>
      </c>
      <c r="V62" s="58">
        <v>7.5709999999999997</v>
      </c>
      <c r="W62" s="59">
        <v>81.445700000000002</v>
      </c>
      <c r="Y62" s="53">
        <v>3.2086999999999999</v>
      </c>
      <c r="Z62" s="54">
        <v>4.9779999999999998</v>
      </c>
      <c r="AA62" s="54">
        <v>6.0069999999999997</v>
      </c>
      <c r="AB62" s="54">
        <v>6.9160000000000004</v>
      </c>
      <c r="AC62" s="55">
        <v>5.2519999999999998</v>
      </c>
    </row>
    <row r="63" spans="2:29" x14ac:dyDescent="0.2">
      <c r="B63" s="24"/>
      <c r="C63" s="25"/>
      <c r="D63" s="23" t="s">
        <v>21</v>
      </c>
      <c r="E63" s="5"/>
      <c r="F63" s="5"/>
      <c r="G63" s="5"/>
      <c r="H63" s="38">
        <f>AVERAGE(H60:H62)</f>
        <v>15.026748971193415</v>
      </c>
      <c r="I63" s="41">
        <f>AVERAGE(I60:I62)</f>
        <v>1.0277777777777777</v>
      </c>
      <c r="S63" s="57">
        <v>8.0914999999999999</v>
      </c>
      <c r="T63" s="58">
        <v>19.602</v>
      </c>
      <c r="U63" s="58">
        <v>7.06</v>
      </c>
      <c r="V63" s="58">
        <v>7.077</v>
      </c>
      <c r="W63" s="59">
        <v>60.048299999999998</v>
      </c>
      <c r="Y63" s="53">
        <v>3.3481999999999998</v>
      </c>
      <c r="Z63" s="54">
        <v>4.9260000000000002</v>
      </c>
      <c r="AA63" s="54">
        <v>5.7210000000000001</v>
      </c>
      <c r="AB63" s="54">
        <v>6.3460000000000001</v>
      </c>
      <c r="AC63" s="55">
        <v>5.0788000000000002</v>
      </c>
    </row>
    <row r="64" spans="2:29" x14ac:dyDescent="0.2">
      <c r="B64" s="24"/>
      <c r="C64" s="25"/>
      <c r="D64" s="23" t="s">
        <v>22</v>
      </c>
      <c r="E64" s="5"/>
      <c r="F64" s="5"/>
      <c r="G64" s="5"/>
      <c r="H64" s="38">
        <f>STDEV(H60:H62)</f>
        <v>3.4830699321158209</v>
      </c>
      <c r="I64" s="41">
        <f>STDEV(I60:I62)</f>
        <v>1.0419444074172806</v>
      </c>
      <c r="S64" s="57">
        <v>8.2309999999999999</v>
      </c>
      <c r="T64" s="58">
        <v>23.885999999999999</v>
      </c>
      <c r="U64" s="58">
        <v>6.242</v>
      </c>
      <c r="V64" s="58">
        <v>7.1820000000000004</v>
      </c>
      <c r="W64" s="59">
        <v>46.831499999999998</v>
      </c>
      <c r="Y64" s="53">
        <v>3.4876999999999998</v>
      </c>
      <c r="Z64" s="54">
        <v>5.0190000000000001</v>
      </c>
      <c r="AA64" s="54">
        <v>5.6440000000000001</v>
      </c>
      <c r="AB64" s="54">
        <v>6.7370000000000001</v>
      </c>
      <c r="AC64" s="55">
        <v>4.9139999999999997</v>
      </c>
    </row>
    <row r="65" spans="2:29" ht="16" thickBot="1" x14ac:dyDescent="0.25">
      <c r="B65" s="26"/>
      <c r="C65" s="27"/>
      <c r="D65" s="37" t="s">
        <v>23</v>
      </c>
      <c r="E65" s="12"/>
      <c r="F65" s="12"/>
      <c r="G65" s="12"/>
      <c r="H65" s="42">
        <v>3</v>
      </c>
      <c r="I65" s="43">
        <v>3</v>
      </c>
      <c r="S65" s="57">
        <v>8.3704999999999998</v>
      </c>
      <c r="T65" s="58">
        <v>26.747</v>
      </c>
      <c r="U65" s="58">
        <v>6.2759999999999998</v>
      </c>
      <c r="V65" s="58">
        <v>6.7469999999999999</v>
      </c>
      <c r="W65" s="59">
        <v>27.415800000000001</v>
      </c>
      <c r="Y65" s="53">
        <v>3.6272000000000002</v>
      </c>
      <c r="Z65" s="54">
        <v>5.2759999999999998</v>
      </c>
      <c r="AA65" s="54">
        <v>5.69</v>
      </c>
      <c r="AB65" s="54">
        <v>6.3179999999999996</v>
      </c>
      <c r="AC65" s="55">
        <v>5.2015000000000002</v>
      </c>
    </row>
    <row r="66" spans="2:29" x14ac:dyDescent="0.2">
      <c r="S66" s="57">
        <v>8.51</v>
      </c>
      <c r="T66" s="58">
        <v>32.277999999999999</v>
      </c>
      <c r="U66" s="58">
        <v>6.2809999999999997</v>
      </c>
      <c r="V66" s="58">
        <v>7.242</v>
      </c>
      <c r="W66" s="59">
        <v>15.335100000000001</v>
      </c>
      <c r="Y66" s="53">
        <v>3.7667000000000002</v>
      </c>
      <c r="Z66" s="54">
        <v>5.1459999999999999</v>
      </c>
      <c r="AA66" s="54">
        <v>5.5720000000000001</v>
      </c>
      <c r="AB66" s="54">
        <v>6.5170000000000003</v>
      </c>
      <c r="AC66" s="55">
        <v>5.1963999999999997</v>
      </c>
    </row>
    <row r="67" spans="2:29" x14ac:dyDescent="0.2">
      <c r="S67" s="57">
        <v>8.6495999999999995</v>
      </c>
      <c r="T67" s="58">
        <v>42.027999999999999</v>
      </c>
      <c r="U67" s="58">
        <v>6.0739999999999998</v>
      </c>
      <c r="V67" s="58">
        <v>6.7549999999999999</v>
      </c>
      <c r="W67" s="59">
        <v>10.2372</v>
      </c>
      <c r="Y67" s="53">
        <v>3.9062000000000001</v>
      </c>
      <c r="Z67" s="54">
        <v>4.9059999999999997</v>
      </c>
      <c r="AA67" s="54">
        <v>5.3460000000000001</v>
      </c>
      <c r="AB67" s="54">
        <v>6.7</v>
      </c>
      <c r="AC67" s="55">
        <v>5.1493000000000002</v>
      </c>
    </row>
    <row r="68" spans="2:29" x14ac:dyDescent="0.2">
      <c r="S68" s="57">
        <v>8.7890999999999995</v>
      </c>
      <c r="T68" s="58">
        <v>59.152999999999999</v>
      </c>
      <c r="U68" s="58">
        <v>6.0970000000000004</v>
      </c>
      <c r="V68" s="58">
        <v>6.508</v>
      </c>
      <c r="W68" s="59">
        <v>8.5250000000000004</v>
      </c>
      <c r="Y68" s="53">
        <v>4.0457000000000001</v>
      </c>
      <c r="Z68" s="54">
        <v>4.7759999999999998</v>
      </c>
      <c r="AA68" s="54">
        <v>5.2889999999999997</v>
      </c>
      <c r="AB68" s="54">
        <v>6.7370000000000001</v>
      </c>
      <c r="AC68" s="55">
        <v>4.9032999999999998</v>
      </c>
    </row>
    <row r="69" spans="2:29" x14ac:dyDescent="0.2">
      <c r="S69" s="57">
        <v>8.9285999999999994</v>
      </c>
      <c r="T69" s="58">
        <v>104.91200000000001</v>
      </c>
      <c r="U69" s="58">
        <v>6.0179999999999998</v>
      </c>
      <c r="V69" s="58">
        <v>6.74</v>
      </c>
      <c r="W69" s="59">
        <v>7.6159999999999997</v>
      </c>
      <c r="Y69" s="53">
        <v>4.1852999999999998</v>
      </c>
      <c r="Z69" s="54">
        <v>4.5570000000000004</v>
      </c>
      <c r="AA69" s="54">
        <v>5.4939999999999998</v>
      </c>
      <c r="AB69" s="54">
        <v>6.798</v>
      </c>
      <c r="AC69" s="55">
        <v>5.2352999999999996</v>
      </c>
    </row>
    <row r="70" spans="2:29" x14ac:dyDescent="0.2">
      <c r="S70" s="57">
        <v>9.0680999999999994</v>
      </c>
      <c r="T70" s="58">
        <v>172.50200000000001</v>
      </c>
      <c r="U70" s="58">
        <v>5.569</v>
      </c>
      <c r="V70" s="58">
        <v>6.8449999999999998</v>
      </c>
      <c r="W70" s="59">
        <v>7.0185000000000004</v>
      </c>
      <c r="Y70" s="53">
        <v>4.3247999999999998</v>
      </c>
      <c r="Z70" s="54">
        <v>5.0330000000000004</v>
      </c>
      <c r="AA70" s="54">
        <v>5.1159999999999997</v>
      </c>
      <c r="AB70" s="54">
        <v>6.5309999999999997</v>
      </c>
      <c r="AC70" s="55">
        <v>5.1775000000000002</v>
      </c>
    </row>
    <row r="71" spans="2:29" x14ac:dyDescent="0.2">
      <c r="S71" s="57">
        <v>9.2075999999999993</v>
      </c>
      <c r="T71" s="62">
        <v>203.72300000000001</v>
      </c>
      <c r="U71" s="58">
        <v>5.548</v>
      </c>
      <c r="V71" s="58">
        <v>6.7450000000000001</v>
      </c>
      <c r="W71" s="59">
        <v>6.88</v>
      </c>
      <c r="Y71" s="53">
        <v>4.4642999999999997</v>
      </c>
      <c r="Z71" s="54">
        <v>5.0330000000000004</v>
      </c>
      <c r="AA71" s="54">
        <v>5.2750000000000004</v>
      </c>
      <c r="AB71" s="54">
        <v>6.6509999999999998</v>
      </c>
      <c r="AC71" s="55">
        <v>5.1947000000000001</v>
      </c>
    </row>
    <row r="72" spans="2:29" ht="16" thickBot="1" x14ac:dyDescent="0.25">
      <c r="S72" s="57">
        <v>9.3470999999999993</v>
      </c>
      <c r="T72" s="58">
        <v>177.67699999999999</v>
      </c>
      <c r="U72" s="58">
        <v>6.0069999999999997</v>
      </c>
      <c r="V72" s="58">
        <v>6.8890000000000002</v>
      </c>
      <c r="W72" s="59">
        <v>6.2546999999999997</v>
      </c>
      <c r="Y72" s="65">
        <v>4.6037999999999997</v>
      </c>
      <c r="Z72" s="66">
        <v>4.7750000000000004</v>
      </c>
      <c r="AA72" s="66">
        <v>5.24</v>
      </c>
      <c r="AB72" s="66">
        <v>6.5819999999999999</v>
      </c>
      <c r="AC72" s="67">
        <v>4.9466999999999999</v>
      </c>
    </row>
    <row r="73" spans="2:29" x14ac:dyDescent="0.2">
      <c r="S73" s="57">
        <v>9.4865999999999993</v>
      </c>
      <c r="T73" s="58">
        <v>123.971</v>
      </c>
      <c r="U73" s="58">
        <v>5.7210000000000001</v>
      </c>
      <c r="V73" s="58">
        <v>6.9160000000000004</v>
      </c>
      <c r="W73" s="59">
        <v>5.9203999999999999</v>
      </c>
    </row>
    <row r="74" spans="2:29" x14ac:dyDescent="0.2">
      <c r="S74" s="57">
        <v>9.6260999999999992</v>
      </c>
      <c r="T74" s="58">
        <v>75.144000000000005</v>
      </c>
      <c r="U74" s="58">
        <v>5.6440000000000001</v>
      </c>
      <c r="V74" s="58">
        <v>6.3460000000000001</v>
      </c>
      <c r="W74" s="59">
        <v>5.6322000000000001</v>
      </c>
    </row>
    <row r="75" spans="2:29" x14ac:dyDescent="0.2">
      <c r="S75" s="57">
        <v>9.7655999999999992</v>
      </c>
      <c r="T75" s="58">
        <v>38.606999999999999</v>
      </c>
      <c r="U75" s="58">
        <v>5.69</v>
      </c>
      <c r="V75" s="58">
        <v>6.7370000000000001</v>
      </c>
      <c r="W75" s="59">
        <v>5.6562000000000001</v>
      </c>
    </row>
    <row r="76" spans="2:29" x14ac:dyDescent="0.2">
      <c r="S76" s="57">
        <v>9.9050999999999991</v>
      </c>
      <c r="T76" s="58">
        <v>21.834</v>
      </c>
      <c r="U76" s="58">
        <v>5.5720000000000001</v>
      </c>
      <c r="V76" s="58">
        <v>6.3179999999999996</v>
      </c>
      <c r="W76" s="59">
        <v>5.4626000000000001</v>
      </c>
    </row>
    <row r="77" spans="2:29" x14ac:dyDescent="0.2">
      <c r="S77" s="57">
        <v>10.044600000000001</v>
      </c>
      <c r="T77" s="58">
        <v>15.733000000000001</v>
      </c>
      <c r="U77" s="58">
        <v>5.3460000000000001</v>
      </c>
      <c r="V77" s="58">
        <v>6.5170000000000003</v>
      </c>
      <c r="W77" s="59">
        <v>5.4583000000000004</v>
      </c>
    </row>
    <row r="78" spans="2:29" x14ac:dyDescent="0.2">
      <c r="S78" s="57">
        <v>10.184200000000001</v>
      </c>
      <c r="T78" s="58">
        <v>12.541</v>
      </c>
      <c r="U78" s="58">
        <v>5.2889999999999997</v>
      </c>
      <c r="V78" s="58">
        <v>6.7</v>
      </c>
      <c r="W78" s="59">
        <v>5.4935</v>
      </c>
    </row>
    <row r="79" spans="2:29" x14ac:dyDescent="0.2">
      <c r="S79" s="57">
        <v>10.323700000000001</v>
      </c>
      <c r="T79" s="58">
        <v>9.89</v>
      </c>
      <c r="U79" s="58">
        <v>5.4939999999999998</v>
      </c>
      <c r="V79" s="58">
        <v>6.7370000000000001</v>
      </c>
      <c r="W79" s="59">
        <v>5.5065</v>
      </c>
    </row>
    <row r="80" spans="2:29" x14ac:dyDescent="0.2">
      <c r="S80" s="57">
        <v>10.463200000000001</v>
      </c>
      <c r="T80" s="58">
        <v>8.3970000000000002</v>
      </c>
      <c r="U80" s="58">
        <v>5.1159999999999997</v>
      </c>
      <c r="V80" s="58">
        <v>6.798</v>
      </c>
      <c r="W80" s="59">
        <v>5.3887</v>
      </c>
    </row>
    <row r="81" spans="19:23" x14ac:dyDescent="0.2">
      <c r="S81" s="57">
        <v>10.6027</v>
      </c>
      <c r="T81" s="58">
        <v>7.2709999999999999</v>
      </c>
      <c r="U81" s="58">
        <v>5.2750000000000004</v>
      </c>
      <c r="V81" s="58">
        <v>6.5309999999999997</v>
      </c>
      <c r="W81" s="59">
        <v>5.1978999999999997</v>
      </c>
    </row>
    <row r="82" spans="19:23" x14ac:dyDescent="0.2">
      <c r="S82" s="57">
        <v>10.7422</v>
      </c>
      <c r="T82" s="58">
        <v>7.0359999999999996</v>
      </c>
      <c r="U82" s="58">
        <v>5.24</v>
      </c>
      <c r="V82" s="58">
        <v>6.6509999999999998</v>
      </c>
      <c r="W82" s="59">
        <v>5.2339000000000002</v>
      </c>
    </row>
    <row r="83" spans="19:23" x14ac:dyDescent="0.2">
      <c r="S83" s="57">
        <v>10.8817</v>
      </c>
      <c r="T83" s="58">
        <v>6.8819999999999997</v>
      </c>
      <c r="U83" s="58">
        <v>5.6109999999999998</v>
      </c>
      <c r="V83" s="58">
        <v>6.5819999999999999</v>
      </c>
      <c r="W83" s="59">
        <v>5.1261000000000001</v>
      </c>
    </row>
    <row r="84" spans="19:23" x14ac:dyDescent="0.2">
      <c r="S84" s="57">
        <v>11.0212</v>
      </c>
      <c r="T84" s="58">
        <v>6.5730000000000004</v>
      </c>
      <c r="U84" s="58">
        <v>5.25</v>
      </c>
      <c r="V84" s="58">
        <v>6.7960000000000003</v>
      </c>
      <c r="W84" s="59">
        <v>5.2519999999999998</v>
      </c>
    </row>
    <row r="85" spans="19:23" x14ac:dyDescent="0.2">
      <c r="S85" s="57">
        <v>11.1607</v>
      </c>
      <c r="T85" s="58">
        <v>6.3689999999999998</v>
      </c>
      <c r="U85" s="58">
        <v>5.4249999999999998</v>
      </c>
      <c r="V85" s="58">
        <v>6.4459999999999997</v>
      </c>
      <c r="W85" s="59">
        <v>5.0788000000000002</v>
      </c>
    </row>
    <row r="86" spans="19:23" x14ac:dyDescent="0.2">
      <c r="S86" s="57">
        <v>11.3002</v>
      </c>
      <c r="T86" s="58">
        <v>5.85</v>
      </c>
      <c r="U86" s="58">
        <v>5.22</v>
      </c>
      <c r="V86" s="58">
        <v>6.2279999999999998</v>
      </c>
      <c r="W86" s="59">
        <v>4.9139999999999997</v>
      </c>
    </row>
    <row r="87" spans="19:23" x14ac:dyDescent="0.2">
      <c r="S87" s="57">
        <v>11.4397</v>
      </c>
      <c r="T87" s="58">
        <v>5.7329999999999997</v>
      </c>
      <c r="U87" s="58">
        <v>5.22</v>
      </c>
      <c r="V87" s="58">
        <v>6.7050000000000001</v>
      </c>
      <c r="W87" s="59">
        <v>5.2015000000000002</v>
      </c>
    </row>
    <row r="88" spans="19:23" x14ac:dyDescent="0.2">
      <c r="S88" s="57">
        <v>11.5792</v>
      </c>
      <c r="T88" s="58">
        <v>5.8369999999999997</v>
      </c>
      <c r="U88" s="58">
        <v>5.31</v>
      </c>
      <c r="V88" s="58">
        <v>6.484</v>
      </c>
      <c r="W88" s="59">
        <v>5.1963999999999997</v>
      </c>
    </row>
    <row r="89" spans="19:23" x14ac:dyDescent="0.2">
      <c r="S89" s="57">
        <v>11.7188</v>
      </c>
      <c r="T89" s="58">
        <v>5.6040000000000001</v>
      </c>
      <c r="U89" s="58">
        <v>5.2160000000000002</v>
      </c>
      <c r="V89" s="58">
        <v>6.56</v>
      </c>
      <c r="W89" s="59">
        <v>5.1493000000000002</v>
      </c>
    </row>
    <row r="90" spans="19:23" x14ac:dyDescent="0.2">
      <c r="S90" s="57">
        <v>11.8583</v>
      </c>
      <c r="T90" s="58">
        <v>5.5419999999999998</v>
      </c>
      <c r="U90" s="58">
        <v>5.0970000000000004</v>
      </c>
      <c r="V90" s="58">
        <v>6.3630000000000004</v>
      </c>
      <c r="W90" s="59">
        <v>4.9032999999999998</v>
      </c>
    </row>
    <row r="91" spans="19:23" x14ac:dyDescent="0.2">
      <c r="S91" s="57">
        <v>11.9978</v>
      </c>
      <c r="T91" s="58">
        <v>5.3120000000000003</v>
      </c>
      <c r="U91" s="58">
        <v>5.1619999999999999</v>
      </c>
      <c r="V91" s="58">
        <v>6.4080000000000004</v>
      </c>
      <c r="W91" s="59">
        <v>5.2352999999999996</v>
      </c>
    </row>
    <row r="92" spans="19:23" x14ac:dyDescent="0.2">
      <c r="S92" s="57">
        <v>12.1373</v>
      </c>
      <c r="T92" s="58">
        <v>5.4459999999999997</v>
      </c>
      <c r="U92" s="58">
        <v>5.0759999999999996</v>
      </c>
      <c r="V92" s="58">
        <v>6.7629999999999999</v>
      </c>
      <c r="W92" s="59">
        <v>5.1775000000000002</v>
      </c>
    </row>
    <row r="93" spans="19:23" x14ac:dyDescent="0.2">
      <c r="S93" s="57">
        <v>12.2768</v>
      </c>
      <c r="T93" s="58">
        <v>5.258</v>
      </c>
      <c r="U93" s="58">
        <v>5.149</v>
      </c>
      <c r="V93" s="58">
        <v>6.6509999999999998</v>
      </c>
      <c r="W93" s="59">
        <v>5.1947000000000001</v>
      </c>
    </row>
    <row r="94" spans="19:23" x14ac:dyDescent="0.2">
      <c r="S94" s="57">
        <v>12.4163</v>
      </c>
      <c r="T94" s="58">
        <v>4.9779999999999998</v>
      </c>
      <c r="U94" s="58">
        <v>5.3380000000000001</v>
      </c>
      <c r="V94" s="58">
        <v>6.625</v>
      </c>
      <c r="W94" s="59">
        <v>4.9466999999999999</v>
      </c>
    </row>
    <row r="95" spans="19:23" x14ac:dyDescent="0.2">
      <c r="S95" s="57">
        <v>12.5558</v>
      </c>
      <c r="T95" s="58">
        <v>4.9260000000000002</v>
      </c>
      <c r="U95" s="58">
        <v>5.1719999999999997</v>
      </c>
      <c r="V95" s="58">
        <v>6.8369999999999997</v>
      </c>
      <c r="W95" s="59">
        <v>5.1721000000000004</v>
      </c>
    </row>
    <row r="96" spans="19:23" x14ac:dyDescent="0.2">
      <c r="S96" s="57">
        <v>12.6953</v>
      </c>
      <c r="T96" s="58">
        <v>5.0190000000000001</v>
      </c>
      <c r="U96" s="58">
        <v>5.25</v>
      </c>
      <c r="V96" s="58">
        <v>6.6020000000000003</v>
      </c>
      <c r="W96" s="59">
        <v>4.9705000000000004</v>
      </c>
    </row>
    <row r="97" spans="19:23" x14ac:dyDescent="0.2">
      <c r="S97" s="57">
        <v>12.8348</v>
      </c>
      <c r="T97" s="58">
        <v>5.2759999999999998</v>
      </c>
      <c r="U97" s="58">
        <v>5.2</v>
      </c>
      <c r="V97" s="58">
        <v>6.202</v>
      </c>
      <c r="W97" s="59">
        <v>4.9947999999999997</v>
      </c>
    </row>
    <row r="98" spans="19:23" x14ac:dyDescent="0.2">
      <c r="S98" s="57">
        <v>12.974299999999999</v>
      </c>
      <c r="T98" s="58">
        <v>5.1459999999999999</v>
      </c>
      <c r="U98" s="58">
        <v>5.0019999999999998</v>
      </c>
      <c r="V98" s="58">
        <v>6.4809999999999999</v>
      </c>
      <c r="W98" s="59">
        <v>5.0975999999999999</v>
      </c>
    </row>
    <row r="99" spans="19:23" x14ac:dyDescent="0.2">
      <c r="S99" s="57">
        <v>13.113799999999999</v>
      </c>
      <c r="T99" s="58">
        <v>4.9059999999999997</v>
      </c>
      <c r="U99" s="58">
        <v>5.26</v>
      </c>
      <c r="V99" s="58">
        <v>6.5330000000000004</v>
      </c>
      <c r="W99" s="59">
        <v>5.0640999999999998</v>
      </c>
    </row>
    <row r="100" spans="19:23" x14ac:dyDescent="0.2">
      <c r="S100" s="57">
        <v>13.253299999999999</v>
      </c>
      <c r="T100" s="58">
        <v>4.7759999999999998</v>
      </c>
      <c r="U100" s="58">
        <v>5.2169999999999996</v>
      </c>
      <c r="V100" s="58">
        <v>6.476</v>
      </c>
      <c r="W100" s="59">
        <v>5.0533999999999999</v>
      </c>
    </row>
    <row r="101" spans="19:23" x14ac:dyDescent="0.2">
      <c r="S101" s="57">
        <v>13.392899999999999</v>
      </c>
      <c r="T101" s="58">
        <v>4.5570000000000004</v>
      </c>
      <c r="U101" s="58">
        <v>5.1769999999999996</v>
      </c>
      <c r="V101" s="58">
        <v>6.335</v>
      </c>
      <c r="W101" s="59">
        <v>5.0716999999999999</v>
      </c>
    </row>
    <row r="102" spans="19:23" x14ac:dyDescent="0.2">
      <c r="S102" s="57">
        <v>13.532400000000001</v>
      </c>
      <c r="T102" s="58">
        <v>5.0330000000000004</v>
      </c>
      <c r="U102" s="58">
        <v>5.3339999999999996</v>
      </c>
      <c r="V102" s="58">
        <v>6.6120000000000001</v>
      </c>
      <c r="W102" s="59">
        <v>5.0126999999999997</v>
      </c>
    </row>
    <row r="103" spans="19:23" x14ac:dyDescent="0.2">
      <c r="S103" s="57">
        <v>13.671900000000001</v>
      </c>
      <c r="T103" s="58">
        <v>5.0330000000000004</v>
      </c>
      <c r="U103" s="58">
        <v>5.266</v>
      </c>
      <c r="V103" s="58">
        <v>6.5579999999999998</v>
      </c>
      <c r="W103" s="59">
        <v>5.1726999999999999</v>
      </c>
    </row>
    <row r="104" spans="19:23" x14ac:dyDescent="0.2">
      <c r="S104" s="57">
        <v>13.811400000000001</v>
      </c>
      <c r="T104" s="58">
        <v>4.7750000000000004</v>
      </c>
      <c r="U104" s="58">
        <v>5.2530000000000001</v>
      </c>
      <c r="V104" s="58">
        <v>6.4160000000000004</v>
      </c>
      <c r="W104" s="59">
        <v>5.0915999999999997</v>
      </c>
    </row>
    <row r="105" spans="19:23" ht="16" thickBot="1" x14ac:dyDescent="0.25">
      <c r="S105" s="68">
        <v>13.950900000000001</v>
      </c>
      <c r="T105" s="69">
        <v>4.74</v>
      </c>
      <c r="U105" s="69">
        <v>5.2930000000000001</v>
      </c>
      <c r="V105" s="69">
        <v>6.298</v>
      </c>
      <c r="W105" s="70">
        <v>5.2927999999999997</v>
      </c>
    </row>
  </sheetData>
  <mergeCells count="9">
    <mergeCell ref="Z5:AC5"/>
    <mergeCell ref="T5:W5"/>
    <mergeCell ref="Y3:Y4"/>
    <mergeCell ref="S3:S4"/>
    <mergeCell ref="H3:I3"/>
    <mergeCell ref="L4:N4"/>
    <mergeCell ref="O4:Q4"/>
    <mergeCell ref="T3:W3"/>
    <mergeCell ref="Z3:AC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Fig.5A,B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2023-12-01T13:09:38Z</dcterms:modified>
</cp:coreProperties>
</file>